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activeTab="1"/>
  </bookViews>
  <sheets>
    <sheet name="ПП" sheetId="1" r:id="rId1"/>
    <sheet name="АВЦП" sheetId="2" r:id="rId2"/>
  </sheets>
  <definedNames>
    <definedName name="_xlnm.Print_Titles" localSheetId="1">'АВЦП'!$4:$6</definedName>
    <definedName name="_xlnm.Print_Titles" localSheetId="0">'ПП'!$5:$7</definedName>
    <definedName name="_xlnm.Print_Area" localSheetId="1">'АВЦП'!$A$1:$M$23</definedName>
  </definedNames>
  <calcPr fullCalcOnLoad="1"/>
</workbook>
</file>

<file path=xl/sharedStrings.xml><?xml version="1.0" encoding="utf-8"?>
<sst xmlns="http://schemas.openxmlformats.org/spreadsheetml/2006/main" count="178" uniqueCount="99">
  <si>
    <t>№ п/п</t>
  </si>
  <si>
    <t>Цель, задачи, мероприятия</t>
  </si>
  <si>
    <t>Срок выполнения (квартал,    год)</t>
  </si>
  <si>
    <t>Объемы финансирования, тыс. руб.</t>
  </si>
  <si>
    <t>Процент освоения, % (гр. 6/ гр. 5)</t>
  </si>
  <si>
    <t xml:space="preserve">Показатели (индикаторы) результативности выполнения мероприятий    </t>
  </si>
  <si>
    <t>Исполнители,  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</si>
  <si>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</si>
  <si>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</si>
  <si>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Наименова-ние, ед. измерения</t>
  </si>
  <si>
    <t>План</t>
  </si>
  <si>
    <t>Факт</t>
  </si>
  <si>
    <t>Процент  исполнения, %</t>
  </si>
  <si>
    <t>1.1.</t>
  </si>
  <si>
    <t xml:space="preserve">Всего:        </t>
  </si>
  <si>
    <t xml:space="preserve">в т.ч.:       </t>
  </si>
  <si>
    <t xml:space="preserve">МБ            </t>
  </si>
  <si>
    <t xml:space="preserve">ОБ            </t>
  </si>
  <si>
    <t>1.2.</t>
  </si>
  <si>
    <t>Итого по задаче 1</t>
  </si>
  <si>
    <t>2.1.</t>
  </si>
  <si>
    <t>Итого по задаче 2</t>
  </si>
  <si>
    <t>Инвестиции в основной капитал:  в т.ч.:</t>
  </si>
  <si>
    <t>капитальный ремонт</t>
  </si>
  <si>
    <t>оборудование</t>
  </si>
  <si>
    <t>транспортные средства и т.д.</t>
  </si>
  <si>
    <t>…</t>
  </si>
  <si>
    <t>Источники финансирования</t>
  </si>
  <si>
    <t xml:space="preserve">                           наименование подпрограммы/ ВЦП/ АВЦП </t>
  </si>
  <si>
    <t>1.3.</t>
  </si>
  <si>
    <t>МБ</t>
  </si>
  <si>
    <t>2.2.</t>
  </si>
  <si>
    <t xml:space="preserve">Цель: обеспечение доступности и качества дополнительных мер социальной поддержки                                                                            </t>
  </si>
  <si>
    <t>Количество инвалидов, получивших материальную помощь, чел.</t>
  </si>
  <si>
    <t>КСПВООДМ</t>
  </si>
  <si>
    <t>2.3.</t>
  </si>
  <si>
    <t>Количество граждан, которым были предоставлены социально-бытовые услуги, чел.</t>
  </si>
  <si>
    <t>Количество отремонтированных квартир ветеранов ВОв, ед.</t>
  </si>
  <si>
    <t>Количество получателей ежемесячной доплаты к государственной (трудовой) пенсии, чел.</t>
  </si>
  <si>
    <t>Количество получателей ежегодной едино времен ной материаль ной помощи на санаторное лечение и оздорови тельные мероприятия, чел.</t>
  </si>
  <si>
    <t>Количество обращений на возмещение за ритуальные услуги, ед.</t>
  </si>
  <si>
    <t>Источники финансиро-вания</t>
  </si>
  <si>
    <t>2.4.</t>
  </si>
  <si>
    <t xml:space="preserve">Всего по программе (подпрограмме), в том числе: </t>
  </si>
  <si>
    <t>2.</t>
  </si>
  <si>
    <t>ОБ</t>
  </si>
  <si>
    <t>ФБ</t>
  </si>
  <si>
    <t>Исполнители, перечень организаций, участвующих в реализации мероприятий</t>
  </si>
  <si>
    <t>Количество получателей единого социального проездного билета, чел.</t>
  </si>
  <si>
    <t>1.</t>
  </si>
  <si>
    <t>Задача 2: обеспечение социальных гарантий отдельных категорий граждан</t>
  </si>
  <si>
    <t>Количество граждан, получивших материальную помощь, чел.</t>
  </si>
  <si>
    <t xml:space="preserve">Общее количество граждан, получивших дополнительные меры социальной поддержки, чел. </t>
  </si>
  <si>
    <t>2016 год</t>
  </si>
  <si>
    <t xml:space="preserve">Задача 1:  усиление адресной направленности дополнительных мер социальной поддержки отдельных категорий граждан                                                                </t>
  </si>
  <si>
    <t xml:space="preserve">Расходы на обеспечение деятельности (оказание услуг) подведомственных учреждений, в том числе на предоставление муниципаль
ным бюджетным и автономным учреждениям субсидий
</t>
  </si>
  <si>
    <t xml:space="preserve">Обеспечение социальных гарантий и усиление адресной направленнос
ти дополнитель
ных мер социальной поддержки отдельных категорий граждан
</t>
  </si>
  <si>
    <t xml:space="preserve">Предоставление дополнительного пенсионного обеспечения муниципальным служащим в органах местного самоуправле
ния муниципально
го образования город Мурманск и лицам, замещавшим муниципаль
ные должности в муниципаль
ном образовании город Мурманск
</t>
  </si>
  <si>
    <t xml:space="preserve">Количество граждан, получающих дополнительное пенсионное обеспечение, чел.
</t>
  </si>
  <si>
    <t xml:space="preserve">Предоставление материальной поддержки отдельным категориям граждан, да – 1, 
нет – 0
</t>
  </si>
  <si>
    <t>Оказание материальной помощи лицам, оказавшимся в трудной жизненной ситуации</t>
  </si>
  <si>
    <t>Оказание материальной помощи инвалидам</t>
  </si>
  <si>
    <t xml:space="preserve">Единовремен
ная материальная помощь участникам и инвалидам Великой Отечественной войны в связи с празднованием Дня Победы
</t>
  </si>
  <si>
    <t>Организация размещения лиц, вынужденно покинувших территорию Украины, на территории муниципального образования город Мурманск</t>
  </si>
  <si>
    <t>2014 год</t>
  </si>
  <si>
    <t>Всего:                                                в т.ч.</t>
  </si>
  <si>
    <t xml:space="preserve">Количество размещенных лиц, чел.
</t>
  </si>
  <si>
    <t>3.</t>
  </si>
  <si>
    <t>Количество получателей льгот, установленных Почетным гражданам города-героя Мурманска и членам их семей, чел.</t>
  </si>
  <si>
    <t>3.1.</t>
  </si>
  <si>
    <t xml:space="preserve">Реализация положения о звании «Почетный гражданин города-героя Мурманска» в части предоставления ежемесячной доплаты к государствен
ной (трудовой) пенсии
</t>
  </si>
  <si>
    <t>3.2.</t>
  </si>
  <si>
    <t xml:space="preserve">Реализация положения о звании «Почетный гражданин города-героя Мурманска» в части предоставления ежегодной единовременной материальной помощи на санаторное лечение и оздоровительные мероприятия
</t>
  </si>
  <si>
    <t>3.3.</t>
  </si>
  <si>
    <t>Реализация положения о звании «Почетный гражданин города-героя Мурманска» в части обеспечения единым социальным проездным билетом</t>
  </si>
  <si>
    <t>3.4.</t>
  </si>
  <si>
    <t xml:space="preserve">Реализация положения о звании «Почетный гражданин города-героя Мурманска» в части возмещения расходов за ритуальные услуги, оказанные специализиро
ванными организациями
</t>
  </si>
  <si>
    <t>Цель: обеспечение реализации мероприятий в сфере предоставления населению города Мурманска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 через эффективное выполнение муниципальных функций</t>
  </si>
  <si>
    <t>Кол-во выполняемых функций, ед.</t>
  </si>
  <si>
    <t>Расходы на выплаты по оплате труда работников органов местного самоуправления</t>
  </si>
  <si>
    <t>Количество специалистов, ед.</t>
  </si>
  <si>
    <t>Расходы на обеспечение функций работников органов местного самоуправления</t>
  </si>
  <si>
    <t>Обеспечение выполнения функций, да – 1, нет – 0</t>
  </si>
  <si>
    <t xml:space="preserve">Субвенция на реализацию Закона Мурманской области
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
</t>
  </si>
  <si>
    <t xml:space="preserve">Обеспечение реализации переданных государственных полномочий (да – 1, нет – 0)
</t>
  </si>
  <si>
    <t>Основное мероприятие: 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</si>
  <si>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Основное мероприятие: обеспечение дополнительных мер социальной поддержки отдельных категорий граждан</t>
  </si>
  <si>
    <t>Всего, в т.ч.: МБ</t>
  </si>
  <si>
    <t>Обеспечение финансирования дополнительных мер социальной поддержки отдельных категорий граждан, да – 1, нет – 0</t>
  </si>
  <si>
    <t xml:space="preserve">Количество трудоустроенных граждан, чел.
</t>
  </si>
  <si>
    <t>Доля совершеннолетних граждан, трудоустроенных за счет средств бюджета муниципального образования город Мурманск, от общего количества зарегистрированных в качестве безработных, %</t>
  </si>
  <si>
    <t>Доля отремонтированных квартир ветеранов ВОв от общего количества стоящих на очереди в КСПВООДМ на проведение ремонтных работ, %</t>
  </si>
  <si>
    <t>Доля граждан, получивших дополнительные меры социальной поддержки, от общего количества обратившихся в КСПВООДМ, %</t>
  </si>
  <si>
    <t>Количество льгот, установленных Почетным гражданам города-героя Мурманска и членам их семей, шт.</t>
  </si>
  <si>
    <t>Основное мероприятие: оказание материальной поддержки отдельным категориям граждан</t>
  </si>
  <si>
    <t>Основное мероприятие: обеспечение реализации льгот лицам, удостоенным звания «Почетный гражданин города-героя Мурманска»</t>
  </si>
  <si>
    <t>Создание условий для реализации мероприятий в сфере предоставления населению города Мурманска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</si>
  <si>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r>
      <t xml:space="preserve">Отчет о реализации подпрограммы </t>
    </r>
    <r>
      <rPr>
        <b/>
        <u val="single"/>
        <sz val="12"/>
        <color indexed="8"/>
        <rFont val="Times New Roman"/>
        <family val="1"/>
      </rPr>
      <t>"Дополнительные меры социальной поддержки отдельных категорий граждан" на 2014-2019 годы за 2016 год</t>
    </r>
  </si>
  <si>
    <r>
      <t xml:space="preserve">Отчет о реализации АВЦП </t>
    </r>
    <r>
      <rPr>
        <b/>
        <u val="single"/>
        <sz val="12"/>
        <color indexed="8"/>
        <rFont val="Times New Roman"/>
        <family val="1"/>
      </rPr>
      <t xml:space="preserve">"Обеспечение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Мурманска" на 2014-2019 годы за 2016 год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</si>
</sst>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;[Red]0.00"/>
    <numFmt numFmtId="180" formatCode="#,##0.0_р_.;[Red]\-#,##0.0_р_."/>
    <numFmt numFmtId="181" formatCode="#,##0.0_ ;[Red]\-#,##0.0\ "/>
    <numFmt numFmtId="182" formatCode="#,##0.000_р_.;[Red]\-#,##0.000_р_."/>
    <numFmt numFmtId="183" formatCode="#,##0.0000_р_.;[Red]\-#,##0.0000_р_."/>
    <numFmt numFmtId="184" formatCode="#,##0.00000_р_.;[Red]\-#,##0.00000_р_."/>
    <numFmt numFmtId="185" formatCode="#,##0.000000_р_.;[Red]\-#,##0.000000_р_."/>
    <numFmt numFmtId="186" formatCode="#,##0.0000000_р_.;[Red]\-#,##0.0000000_р_."/>
    <numFmt numFmtId="187" formatCode="#,##0.00000000_р_.;[Red]\-#,##0.00000000_р_."/>
    <numFmt numFmtId="188" formatCode="_-* #,##0.0_р_._-;\-* #,##0.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172" fontId="44" fillId="0" borderId="10" xfId="0" applyNumberFormat="1" applyFont="1" applyBorder="1" applyAlignment="1">
      <alignment vertical="top" wrapText="1"/>
    </xf>
    <xf numFmtId="172" fontId="44" fillId="0" borderId="11" xfId="0" applyNumberFormat="1" applyFont="1" applyBorder="1" applyAlignment="1">
      <alignment vertical="top" wrapText="1"/>
    </xf>
    <xf numFmtId="173" fontId="44" fillId="0" borderId="11" xfId="0" applyNumberFormat="1" applyFont="1" applyBorder="1" applyAlignment="1">
      <alignment vertical="top" wrapText="1"/>
    </xf>
    <xf numFmtId="173" fontId="44" fillId="0" borderId="10" xfId="0" applyNumberFormat="1" applyFont="1" applyBorder="1" applyAlignment="1">
      <alignment vertical="top" wrapText="1"/>
    </xf>
    <xf numFmtId="172" fontId="44" fillId="0" borderId="12" xfId="0" applyNumberFormat="1" applyFont="1" applyBorder="1" applyAlignment="1">
      <alignment vertical="top" wrapText="1"/>
    </xf>
    <xf numFmtId="173" fontId="44" fillId="0" borderId="12" xfId="0" applyNumberFormat="1" applyFont="1" applyBorder="1" applyAlignment="1">
      <alignment vertical="top" wrapText="1"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 vertical="top" wrapText="1"/>
    </xf>
    <xf numFmtId="172" fontId="44" fillId="0" borderId="10" xfId="0" applyNumberFormat="1" applyFont="1" applyBorder="1" applyAlignment="1">
      <alignment horizontal="right" vertical="top" wrapText="1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right" vertical="top" wrapText="1"/>
    </xf>
    <xf numFmtId="173" fontId="43" fillId="0" borderId="11" xfId="0" applyNumberFormat="1" applyFont="1" applyBorder="1" applyAlignment="1">
      <alignment vertical="top" wrapText="1"/>
    </xf>
    <xf numFmtId="172" fontId="44" fillId="0" borderId="16" xfId="0" applyNumberFormat="1" applyFont="1" applyBorder="1" applyAlignment="1">
      <alignment vertical="top" wrapText="1"/>
    </xf>
    <xf numFmtId="172" fontId="44" fillId="0" borderId="18" xfId="0" applyNumberFormat="1" applyFont="1" applyBorder="1" applyAlignment="1">
      <alignment vertical="top" wrapText="1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0" fontId="44" fillId="0" borderId="17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172" fontId="44" fillId="0" borderId="19" xfId="0" applyNumberFormat="1" applyFont="1" applyBorder="1" applyAlignment="1">
      <alignment vertical="top" wrapText="1"/>
    </xf>
    <xf numFmtId="172" fontId="44" fillId="0" borderId="14" xfId="0" applyNumberFormat="1" applyFont="1" applyBorder="1" applyAlignment="1">
      <alignment vertical="top" wrapText="1"/>
    </xf>
    <xf numFmtId="172" fontId="44" fillId="0" borderId="20" xfId="0" applyNumberFormat="1" applyFont="1" applyBorder="1" applyAlignment="1">
      <alignment vertical="top" wrapText="1"/>
    </xf>
    <xf numFmtId="172" fontId="44" fillId="0" borderId="15" xfId="0" applyNumberFormat="1" applyFont="1" applyBorder="1" applyAlignment="1">
      <alignment vertical="top"/>
    </xf>
    <xf numFmtId="172" fontId="44" fillId="0" borderId="17" xfId="0" applyNumberFormat="1" applyFont="1" applyBorder="1" applyAlignment="1">
      <alignment vertical="top" wrapText="1"/>
    </xf>
    <xf numFmtId="172" fontId="44" fillId="0" borderId="21" xfId="0" applyNumberFormat="1" applyFont="1" applyBorder="1" applyAlignment="1">
      <alignment vertical="top" wrapText="1"/>
    </xf>
    <xf numFmtId="16" fontId="44" fillId="0" borderId="10" xfId="0" applyNumberFormat="1" applyFont="1" applyBorder="1" applyAlignment="1">
      <alignment horizontal="center" vertical="top" wrapText="1"/>
    </xf>
    <xf numFmtId="172" fontId="44" fillId="0" borderId="0" xfId="0" applyNumberFormat="1" applyFont="1" applyAlignment="1">
      <alignment vertical="top"/>
    </xf>
    <xf numFmtId="49" fontId="44" fillId="0" borderId="10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172" fontId="44" fillId="0" borderId="19" xfId="0" applyNumberFormat="1" applyFont="1" applyBorder="1" applyAlignment="1">
      <alignment horizontal="right" vertical="top" wrapText="1"/>
    </xf>
    <xf numFmtId="172" fontId="44" fillId="0" borderId="13" xfId="0" applyNumberFormat="1" applyFont="1" applyBorder="1" applyAlignment="1">
      <alignment vertical="top" wrapText="1"/>
    </xf>
    <xf numFmtId="0" fontId="45" fillId="0" borderId="18" xfId="0" applyFont="1" applyBorder="1" applyAlignment="1">
      <alignment vertical="top" wrapText="1"/>
    </xf>
    <xf numFmtId="172" fontId="44" fillId="0" borderId="16" xfId="0" applyNumberFormat="1" applyFont="1" applyBorder="1" applyAlignment="1">
      <alignment vertical="top" wrapText="1"/>
    </xf>
    <xf numFmtId="172" fontId="44" fillId="0" borderId="18" xfId="0" applyNumberFormat="1" applyFont="1" applyBorder="1" applyAlignment="1">
      <alignment vertical="top" wrapText="1"/>
    </xf>
    <xf numFmtId="172" fontId="44" fillId="0" borderId="17" xfId="0" applyNumberFormat="1" applyFont="1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172" fontId="44" fillId="0" borderId="13" xfId="0" applyNumberFormat="1" applyFont="1" applyBorder="1" applyAlignment="1">
      <alignment vertical="top"/>
    </xf>
    <xf numFmtId="173" fontId="0" fillId="0" borderId="0" xfId="0" applyNumberFormat="1" applyAlignment="1">
      <alignment/>
    </xf>
    <xf numFmtId="173" fontId="43" fillId="0" borderId="10" xfId="0" applyNumberFormat="1" applyFont="1" applyBorder="1" applyAlignment="1">
      <alignment horizontal="center" vertical="top" wrapText="1"/>
    </xf>
    <xf numFmtId="173" fontId="44" fillId="0" borderId="0" xfId="0" applyNumberFormat="1" applyFont="1" applyAlignment="1">
      <alignment/>
    </xf>
    <xf numFmtId="172" fontId="43" fillId="0" borderId="10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top" wrapText="1"/>
    </xf>
    <xf numFmtId="0" fontId="44" fillId="0" borderId="10" xfId="0" applyFont="1" applyFill="1" applyBorder="1" applyAlignment="1">
      <alignment horizontal="right" vertical="top" wrapText="1"/>
    </xf>
    <xf numFmtId="172" fontId="44" fillId="0" borderId="10" xfId="0" applyNumberFormat="1" applyFont="1" applyFill="1" applyBorder="1" applyAlignment="1">
      <alignment horizontal="right" vertical="top" wrapText="1"/>
    </xf>
    <xf numFmtId="0" fontId="44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right" vertical="top" wrapText="1"/>
    </xf>
    <xf numFmtId="173" fontId="44" fillId="0" borderId="10" xfId="0" applyNumberFormat="1" applyFont="1" applyFill="1" applyBorder="1" applyAlignment="1">
      <alignment vertical="top" wrapText="1"/>
    </xf>
    <xf numFmtId="172" fontId="44" fillId="0" borderId="10" xfId="0" applyNumberFormat="1" applyFont="1" applyFill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0" xfId="0" applyFont="1" applyBorder="1" applyAlignment="1">
      <alignment vertical="top" wrapText="1"/>
    </xf>
    <xf numFmtId="0" fontId="43" fillId="0" borderId="16" xfId="0" applyFont="1" applyBorder="1" applyAlignment="1">
      <alignment horizontal="right" vertical="top" wrapText="1"/>
    </xf>
    <xf numFmtId="0" fontId="43" fillId="0" borderId="10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173" fontId="43" fillId="0" borderId="10" xfId="0" applyNumberFormat="1" applyFont="1" applyBorder="1" applyAlignment="1">
      <alignment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top" wrapText="1"/>
    </xf>
    <xf numFmtId="0" fontId="44" fillId="0" borderId="19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vertical="top" wrapText="1"/>
    </xf>
    <xf numFmtId="172" fontId="44" fillId="0" borderId="17" xfId="0" applyNumberFormat="1" applyFont="1" applyFill="1" applyBorder="1" applyAlignment="1">
      <alignment horizontal="right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16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172" fontId="44" fillId="0" borderId="16" xfId="0" applyNumberFormat="1" applyFont="1" applyFill="1" applyBorder="1" applyAlignment="1">
      <alignment vertical="top" wrapText="1"/>
    </xf>
    <xf numFmtId="172" fontId="44" fillId="0" borderId="18" xfId="0" applyNumberFormat="1" applyFont="1" applyFill="1" applyBorder="1" applyAlignment="1">
      <alignment vertical="top" wrapText="1"/>
    </xf>
    <xf numFmtId="172" fontId="44" fillId="0" borderId="17" xfId="0" applyNumberFormat="1" applyFont="1" applyFill="1" applyBorder="1" applyAlignment="1">
      <alignment vertical="top" wrapText="1"/>
    </xf>
    <xf numFmtId="172" fontId="44" fillId="0" borderId="16" xfId="0" applyNumberFormat="1" applyFont="1" applyFill="1" applyBorder="1" applyAlignment="1">
      <alignment horizontal="right" vertical="top" wrapText="1"/>
    </xf>
    <xf numFmtId="172" fontId="44" fillId="0" borderId="18" xfId="0" applyNumberFormat="1" applyFont="1" applyFill="1" applyBorder="1" applyAlignment="1">
      <alignment horizontal="right" vertical="top" wrapText="1"/>
    </xf>
    <xf numFmtId="172" fontId="44" fillId="0" borderId="17" xfId="0" applyNumberFormat="1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49" fontId="44" fillId="0" borderId="16" xfId="0" applyNumberFormat="1" applyFont="1" applyBorder="1" applyAlignment="1">
      <alignment horizontal="center" vertical="top" wrapText="1"/>
    </xf>
    <xf numFmtId="49" fontId="44" fillId="0" borderId="18" xfId="0" applyNumberFormat="1" applyFont="1" applyBorder="1" applyAlignment="1">
      <alignment horizontal="center" vertical="top" wrapText="1"/>
    </xf>
    <xf numFmtId="49" fontId="44" fillId="0" borderId="17" xfId="0" applyNumberFormat="1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4" fillId="0" borderId="13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vertical="top" wrapText="1"/>
    </xf>
    <xf numFmtId="0" fontId="44" fillId="0" borderId="15" xfId="0" applyFont="1" applyFill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16" xfId="0" applyFont="1" applyBorder="1" applyAlignment="1">
      <alignment horizontal="right" vertical="top" wrapText="1"/>
    </xf>
    <xf numFmtId="0" fontId="44" fillId="0" borderId="18" xfId="0" applyFont="1" applyBorder="1" applyAlignment="1">
      <alignment horizontal="right" vertical="top" wrapText="1"/>
    </xf>
    <xf numFmtId="0" fontId="44" fillId="0" borderId="17" xfId="0" applyFont="1" applyBorder="1" applyAlignment="1">
      <alignment horizontal="right" vertical="top" wrapText="1"/>
    </xf>
    <xf numFmtId="0" fontId="44" fillId="0" borderId="16" xfId="0" applyFont="1" applyFill="1" applyBorder="1" applyAlignment="1">
      <alignment horizontal="right" vertical="top" wrapText="1"/>
    </xf>
    <xf numFmtId="0" fontId="44" fillId="0" borderId="18" xfId="0" applyFont="1" applyFill="1" applyBorder="1" applyAlignment="1">
      <alignment horizontal="right" vertical="top" wrapText="1"/>
    </xf>
    <xf numFmtId="0" fontId="44" fillId="0" borderId="17" xfId="0" applyFont="1" applyFill="1" applyBorder="1" applyAlignment="1">
      <alignment horizontal="right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22" xfId="0" applyFont="1" applyBorder="1" applyAlignment="1">
      <alignment horizontal="left" vertical="top" wrapText="1"/>
    </xf>
    <xf numFmtId="16" fontId="44" fillId="0" borderId="16" xfId="0" applyNumberFormat="1" applyFont="1" applyBorder="1" applyAlignment="1">
      <alignment horizontal="center" vertical="top" wrapText="1"/>
    </xf>
    <xf numFmtId="16" fontId="44" fillId="0" borderId="18" xfId="0" applyNumberFormat="1" applyFont="1" applyBorder="1" applyAlignment="1">
      <alignment horizontal="center" vertical="top" wrapText="1"/>
    </xf>
    <xf numFmtId="16" fontId="44" fillId="0" borderId="17" xfId="0" applyNumberFormat="1" applyFont="1" applyBorder="1" applyAlignment="1">
      <alignment horizontal="center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16" fontId="43" fillId="0" borderId="16" xfId="0" applyNumberFormat="1" applyFont="1" applyBorder="1" applyAlignment="1">
      <alignment horizontal="center" vertical="top" wrapText="1"/>
    </xf>
    <xf numFmtId="16" fontId="43" fillId="0" borderId="18" xfId="0" applyNumberFormat="1" applyFont="1" applyBorder="1" applyAlignment="1">
      <alignment horizontal="center" vertical="top" wrapText="1"/>
    </xf>
    <xf numFmtId="16" fontId="43" fillId="0" borderId="17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center" vertical="top" wrapText="1"/>
    </xf>
    <xf numFmtId="173" fontId="43" fillId="0" borderId="13" xfId="0" applyNumberFormat="1" applyFont="1" applyBorder="1" applyAlignment="1">
      <alignment horizontal="center" vertical="top" wrapText="1"/>
    </xf>
    <xf numFmtId="173" fontId="43" fillId="0" borderId="14" xfId="0" applyNumberFormat="1" applyFont="1" applyBorder="1" applyAlignment="1">
      <alignment horizontal="center" vertical="top" wrapText="1"/>
    </xf>
    <xf numFmtId="173" fontId="43" fillId="0" borderId="15" xfId="0" applyNumberFormat="1" applyFont="1" applyBorder="1" applyAlignment="1">
      <alignment horizontal="center" vertical="top" wrapText="1"/>
    </xf>
    <xf numFmtId="16" fontId="43" fillId="0" borderId="10" xfId="0" applyNumberFormat="1" applyFont="1" applyBorder="1" applyAlignment="1">
      <alignment horizontal="center" vertical="top" wrapText="1"/>
    </xf>
    <xf numFmtId="173" fontId="43" fillId="0" borderId="16" xfId="0" applyNumberFormat="1" applyFont="1" applyBorder="1" applyAlignment="1">
      <alignment horizontal="center" vertical="top" wrapText="1"/>
    </xf>
    <xf numFmtId="173" fontId="43" fillId="0" borderId="18" xfId="0" applyNumberFormat="1" applyFont="1" applyBorder="1" applyAlignment="1">
      <alignment horizontal="center" vertical="top" wrapText="1"/>
    </xf>
    <xf numFmtId="173" fontId="43" fillId="0" borderId="17" xfId="0" applyNumberFormat="1" applyFont="1" applyBorder="1" applyAlignment="1">
      <alignment horizontal="center" vertical="top" wrapText="1"/>
    </xf>
    <xf numFmtId="173" fontId="43" fillId="0" borderId="16" xfId="0" applyNumberFormat="1" applyFont="1" applyBorder="1" applyAlignment="1">
      <alignment horizontal="right" vertical="top" wrapText="1"/>
    </xf>
    <xf numFmtId="173" fontId="43" fillId="0" borderId="18" xfId="0" applyNumberFormat="1" applyFont="1" applyBorder="1" applyAlignment="1">
      <alignment horizontal="right" vertical="top" wrapText="1"/>
    </xf>
    <xf numFmtId="173" fontId="43" fillId="0" borderId="17" xfId="0" applyNumberFormat="1" applyFont="1" applyBorder="1" applyAlignment="1">
      <alignment horizontal="right" vertical="top" wrapText="1"/>
    </xf>
    <xf numFmtId="0" fontId="43" fillId="0" borderId="12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173" fontId="43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"/>
  <sheetViews>
    <sheetView zoomScale="70" zoomScaleNormal="70" zoomScalePageLayoutView="0" workbookViewId="0" topLeftCell="A35">
      <selection activeCell="B8" sqref="B8:H8"/>
    </sheetView>
  </sheetViews>
  <sheetFormatPr defaultColWidth="9.140625" defaultRowHeight="15"/>
  <cols>
    <col min="1" max="1" width="6.421875" style="8" customWidth="1"/>
    <col min="2" max="2" width="3.421875" style="8" customWidth="1"/>
    <col min="3" max="3" width="16.8515625" style="8" customWidth="1"/>
    <col min="4" max="4" width="12.8515625" style="14" customWidth="1"/>
    <col min="5" max="5" width="13.28125" style="8" customWidth="1"/>
    <col min="6" max="6" width="15.57421875" style="8" customWidth="1"/>
    <col min="7" max="7" width="11.57421875" style="8" customWidth="1"/>
    <col min="8" max="8" width="10.7109375" style="8" customWidth="1"/>
    <col min="9" max="9" width="21.00390625" style="8" customWidth="1"/>
    <col min="10" max="10" width="9.140625" style="8" customWidth="1"/>
    <col min="11" max="11" width="9.140625" style="14" customWidth="1"/>
    <col min="12" max="12" width="11.7109375" style="14" customWidth="1"/>
    <col min="13" max="13" width="26.140625" style="8" customWidth="1"/>
    <col min="14" max="16384" width="9.140625" style="8" customWidth="1"/>
  </cols>
  <sheetData>
    <row r="1" spans="1:13" ht="15.75">
      <c r="A1" s="26"/>
      <c r="B1" s="26"/>
      <c r="C1" s="26"/>
      <c r="D1" s="24"/>
      <c r="E1" s="26"/>
      <c r="F1" s="26"/>
      <c r="G1" s="26"/>
      <c r="H1" s="26"/>
      <c r="I1" s="26"/>
      <c r="J1" s="26"/>
      <c r="K1" s="24"/>
      <c r="L1" s="24"/>
      <c r="M1" s="26"/>
    </row>
    <row r="2" spans="1:13" ht="31.5" customHeight="1">
      <c r="A2" s="157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.75" customHeight="1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4"/>
      <c r="L4" s="24"/>
      <c r="M4" s="26"/>
    </row>
    <row r="5" spans="1:13" ht="34.5" customHeight="1">
      <c r="A5" s="96" t="s">
        <v>0</v>
      </c>
      <c r="B5" s="142" t="s">
        <v>1</v>
      </c>
      <c r="C5" s="143"/>
      <c r="D5" s="139" t="s">
        <v>2</v>
      </c>
      <c r="E5" s="96" t="s">
        <v>27</v>
      </c>
      <c r="F5" s="147" t="s">
        <v>3</v>
      </c>
      <c r="G5" s="148"/>
      <c r="H5" s="96" t="s">
        <v>4</v>
      </c>
      <c r="I5" s="147" t="s">
        <v>5</v>
      </c>
      <c r="J5" s="158"/>
      <c r="K5" s="158"/>
      <c r="L5" s="148"/>
      <c r="M5" s="96" t="s">
        <v>47</v>
      </c>
    </row>
    <row r="6" spans="1:13" ht="60">
      <c r="A6" s="98"/>
      <c r="B6" s="145"/>
      <c r="C6" s="146"/>
      <c r="D6" s="141"/>
      <c r="E6" s="98"/>
      <c r="F6" s="19" t="s">
        <v>7</v>
      </c>
      <c r="G6" s="19" t="s">
        <v>8</v>
      </c>
      <c r="H6" s="98"/>
      <c r="I6" s="19" t="s">
        <v>9</v>
      </c>
      <c r="J6" s="19" t="s">
        <v>10</v>
      </c>
      <c r="K6" s="15" t="s">
        <v>11</v>
      </c>
      <c r="L6" s="15" t="s">
        <v>12</v>
      </c>
      <c r="M6" s="98"/>
    </row>
    <row r="7" spans="1:13" ht="15">
      <c r="A7" s="19">
        <v>1</v>
      </c>
      <c r="B7" s="147">
        <v>2</v>
      </c>
      <c r="C7" s="148"/>
      <c r="D7" s="15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5">
        <v>10</v>
      </c>
      <c r="L7" s="15">
        <v>11</v>
      </c>
      <c r="M7" s="19">
        <v>12</v>
      </c>
    </row>
    <row r="8" spans="1:13" ht="69.75" customHeight="1">
      <c r="A8" s="19"/>
      <c r="B8" s="108" t="s">
        <v>32</v>
      </c>
      <c r="C8" s="151"/>
      <c r="D8" s="151"/>
      <c r="E8" s="151"/>
      <c r="F8" s="151"/>
      <c r="G8" s="151"/>
      <c r="H8" s="109"/>
      <c r="I8" s="63" t="s">
        <v>52</v>
      </c>
      <c r="J8" s="25">
        <v>5800</v>
      </c>
      <c r="K8" s="25">
        <v>5775</v>
      </c>
      <c r="L8" s="62">
        <f>K8/J8*100</f>
        <v>99.56896551724138</v>
      </c>
      <c r="M8" s="96" t="s">
        <v>34</v>
      </c>
    </row>
    <row r="9" spans="1:13" ht="160.5" customHeight="1">
      <c r="A9" s="96"/>
      <c r="B9" s="99" t="s">
        <v>54</v>
      </c>
      <c r="C9" s="159"/>
      <c r="D9" s="159"/>
      <c r="E9" s="159"/>
      <c r="F9" s="159"/>
      <c r="G9" s="159"/>
      <c r="H9" s="159"/>
      <c r="I9" s="29" t="s">
        <v>90</v>
      </c>
      <c r="J9" s="59">
        <v>5</v>
      </c>
      <c r="K9" s="25">
        <v>5</v>
      </c>
      <c r="L9" s="62">
        <f>K9/J9*100</f>
        <v>100</v>
      </c>
      <c r="M9" s="97"/>
    </row>
    <row r="10" spans="1:13" ht="109.5" customHeight="1">
      <c r="A10" s="98"/>
      <c r="B10" s="103"/>
      <c r="C10" s="160"/>
      <c r="D10" s="160"/>
      <c r="E10" s="160"/>
      <c r="F10" s="160"/>
      <c r="G10" s="160"/>
      <c r="H10" s="160"/>
      <c r="I10" s="29" t="s">
        <v>91</v>
      </c>
      <c r="J10" s="80">
        <v>40</v>
      </c>
      <c r="K10" s="69">
        <v>40</v>
      </c>
      <c r="L10" s="62">
        <f>K10/J10*100</f>
        <v>100</v>
      </c>
      <c r="M10" s="97"/>
    </row>
    <row r="11" spans="1:13" ht="117" customHeight="1">
      <c r="A11" s="46" t="s">
        <v>49</v>
      </c>
      <c r="B11" s="108" t="s">
        <v>86</v>
      </c>
      <c r="C11" s="109"/>
      <c r="D11" s="71" t="s">
        <v>53</v>
      </c>
      <c r="E11" s="50" t="s">
        <v>87</v>
      </c>
      <c r="F11" s="57">
        <v>31189.4</v>
      </c>
      <c r="G11" s="57">
        <v>30861.6</v>
      </c>
      <c r="H11" s="58">
        <v>98.94900190449319</v>
      </c>
      <c r="I11" s="42" t="s">
        <v>88</v>
      </c>
      <c r="J11" s="49">
        <v>1</v>
      </c>
      <c r="K11" s="69">
        <v>1</v>
      </c>
      <c r="L11" s="62">
        <f>K11/J11*100</f>
        <v>100</v>
      </c>
      <c r="M11" s="97"/>
    </row>
    <row r="12" spans="1:13" ht="15" customHeight="1">
      <c r="A12" s="152" t="s">
        <v>13</v>
      </c>
      <c r="B12" s="99" t="s">
        <v>55</v>
      </c>
      <c r="C12" s="100"/>
      <c r="D12" s="93" t="s">
        <v>53</v>
      </c>
      <c r="E12" s="11" t="s">
        <v>14</v>
      </c>
      <c r="F12" s="51">
        <f>F14</f>
        <v>3230.2</v>
      </c>
      <c r="G12" s="43">
        <f>G14</f>
        <v>3230.2</v>
      </c>
      <c r="H12" s="30">
        <f>G12/F12*100</f>
        <v>100</v>
      </c>
      <c r="I12" s="123" t="s">
        <v>89</v>
      </c>
      <c r="J12" s="135">
        <v>150</v>
      </c>
      <c r="K12" s="93">
        <v>150</v>
      </c>
      <c r="L12" s="113">
        <f>K12/J12*100</f>
        <v>100</v>
      </c>
      <c r="M12" s="97"/>
    </row>
    <row r="13" spans="1:13" ht="15">
      <c r="A13" s="153"/>
      <c r="B13" s="101"/>
      <c r="C13" s="102"/>
      <c r="D13" s="94"/>
      <c r="E13" s="12" t="s">
        <v>15</v>
      </c>
      <c r="F13" s="31"/>
      <c r="G13" s="44"/>
      <c r="H13" s="32"/>
      <c r="I13" s="124"/>
      <c r="J13" s="136"/>
      <c r="K13" s="94"/>
      <c r="L13" s="114"/>
      <c r="M13" s="97"/>
    </row>
    <row r="14" spans="1:13" ht="173.25" customHeight="1">
      <c r="A14" s="154"/>
      <c r="B14" s="103"/>
      <c r="C14" s="104"/>
      <c r="D14" s="95"/>
      <c r="E14" s="13" t="s">
        <v>16</v>
      </c>
      <c r="F14" s="33">
        <v>3230.2</v>
      </c>
      <c r="G14" s="45">
        <v>3230.2</v>
      </c>
      <c r="H14" s="35">
        <f>G14/F14*100</f>
        <v>100</v>
      </c>
      <c r="I14" s="125"/>
      <c r="J14" s="137"/>
      <c r="K14" s="95"/>
      <c r="L14" s="115"/>
      <c r="M14" s="97"/>
    </row>
    <row r="15" spans="1:13" ht="131.25" customHeight="1">
      <c r="A15" s="36" t="s">
        <v>18</v>
      </c>
      <c r="B15" s="149" t="s">
        <v>56</v>
      </c>
      <c r="C15" s="150"/>
      <c r="D15" s="25" t="s">
        <v>53</v>
      </c>
      <c r="E15" s="27" t="s">
        <v>16</v>
      </c>
      <c r="F15" s="2">
        <v>591.2</v>
      </c>
      <c r="G15" s="2">
        <v>564.1</v>
      </c>
      <c r="H15" s="2">
        <f>G15/F15*100</f>
        <v>95.41610284167794</v>
      </c>
      <c r="I15" s="29" t="s">
        <v>36</v>
      </c>
      <c r="J15" s="25">
        <v>700</v>
      </c>
      <c r="K15" s="25">
        <v>695</v>
      </c>
      <c r="L15" s="62">
        <f>K15/J15*100</f>
        <v>99.28571428571429</v>
      </c>
      <c r="M15" s="97"/>
    </row>
    <row r="16" spans="1:13" ht="273.75" customHeight="1">
      <c r="A16" s="36" t="s">
        <v>29</v>
      </c>
      <c r="B16" s="108" t="s">
        <v>57</v>
      </c>
      <c r="C16" s="109"/>
      <c r="D16" s="25" t="s">
        <v>53</v>
      </c>
      <c r="E16" s="18" t="s">
        <v>16</v>
      </c>
      <c r="F16" s="37">
        <v>27368</v>
      </c>
      <c r="G16" s="2">
        <v>27067.3</v>
      </c>
      <c r="H16" s="2">
        <f>G16/F16*100</f>
        <v>98.90127155802396</v>
      </c>
      <c r="I16" s="29" t="s">
        <v>58</v>
      </c>
      <c r="J16" s="18">
        <v>300</v>
      </c>
      <c r="K16" s="25">
        <v>300</v>
      </c>
      <c r="L16" s="62">
        <f>K16/J16*100</f>
        <v>100</v>
      </c>
      <c r="M16" s="97"/>
    </row>
    <row r="17" spans="1:13" ht="15">
      <c r="A17" s="96"/>
      <c r="B17" s="142" t="s">
        <v>19</v>
      </c>
      <c r="C17" s="143"/>
      <c r="D17" s="126"/>
      <c r="E17" s="11" t="s">
        <v>14</v>
      </c>
      <c r="F17" s="22">
        <f>F12+F15+F16</f>
        <v>31189.4</v>
      </c>
      <c r="G17" s="22">
        <f>G12+G15+G16</f>
        <v>30861.6</v>
      </c>
      <c r="H17" s="22">
        <f>G17/F17*100</f>
        <v>98.94900190449319</v>
      </c>
      <c r="I17" s="129"/>
      <c r="J17" s="105"/>
      <c r="K17" s="93"/>
      <c r="L17" s="110"/>
      <c r="M17" s="97"/>
    </row>
    <row r="18" spans="1:13" ht="15">
      <c r="A18" s="97"/>
      <c r="B18" s="144"/>
      <c r="C18" s="138"/>
      <c r="D18" s="127"/>
      <c r="E18" s="12" t="s">
        <v>15</v>
      </c>
      <c r="F18" s="23"/>
      <c r="G18" s="23"/>
      <c r="H18" s="32"/>
      <c r="I18" s="130"/>
      <c r="J18" s="106"/>
      <c r="K18" s="94"/>
      <c r="L18" s="111"/>
      <c r="M18" s="97"/>
    </row>
    <row r="19" spans="1:13" ht="15">
      <c r="A19" s="98"/>
      <c r="B19" s="145"/>
      <c r="C19" s="146"/>
      <c r="D19" s="128"/>
      <c r="E19" s="13" t="s">
        <v>30</v>
      </c>
      <c r="F19" s="34">
        <f>F17</f>
        <v>31189.4</v>
      </c>
      <c r="G19" s="34">
        <f>G17</f>
        <v>30861.6</v>
      </c>
      <c r="H19" s="35">
        <f>G19/F19*100</f>
        <v>98.94900190449319</v>
      </c>
      <c r="I19" s="131"/>
      <c r="J19" s="107"/>
      <c r="K19" s="95"/>
      <c r="L19" s="112"/>
      <c r="M19" s="97"/>
    </row>
    <row r="20" spans="1:13" ht="94.5" customHeight="1">
      <c r="A20" s="96"/>
      <c r="B20" s="99" t="s">
        <v>50</v>
      </c>
      <c r="C20" s="159"/>
      <c r="D20" s="159"/>
      <c r="E20" s="159"/>
      <c r="F20" s="159"/>
      <c r="G20" s="159"/>
      <c r="H20" s="100"/>
      <c r="I20" s="81" t="s">
        <v>92</v>
      </c>
      <c r="J20" s="59">
        <v>90</v>
      </c>
      <c r="K20" s="25">
        <v>90</v>
      </c>
      <c r="L20" s="62">
        <f aca="true" t="shared" si="0" ref="L20:L26">K20/J20*100</f>
        <v>100</v>
      </c>
      <c r="M20" s="97"/>
    </row>
    <row r="21" spans="1:13" ht="70.5" customHeight="1">
      <c r="A21" s="98"/>
      <c r="B21" s="103"/>
      <c r="C21" s="160"/>
      <c r="D21" s="160"/>
      <c r="E21" s="160"/>
      <c r="F21" s="160"/>
      <c r="G21" s="160"/>
      <c r="H21" s="104"/>
      <c r="I21" s="81" t="s">
        <v>93</v>
      </c>
      <c r="J21" s="59">
        <v>5</v>
      </c>
      <c r="K21" s="59">
        <v>5</v>
      </c>
      <c r="L21" s="62">
        <f t="shared" si="0"/>
        <v>100</v>
      </c>
      <c r="M21" s="97"/>
    </row>
    <row r="22" spans="1:13" ht="95.25" customHeight="1">
      <c r="A22" s="46" t="s">
        <v>44</v>
      </c>
      <c r="B22" s="108" t="s">
        <v>94</v>
      </c>
      <c r="C22" s="109"/>
      <c r="D22" s="25" t="s">
        <v>53</v>
      </c>
      <c r="E22" s="50" t="s">
        <v>87</v>
      </c>
      <c r="F22" s="58">
        <f>F23+F24+F25</f>
        <v>5779.9</v>
      </c>
      <c r="G22" s="58">
        <f>G23+G24+G25</f>
        <v>5770.7</v>
      </c>
      <c r="H22" s="58">
        <f>G22/F22*100</f>
        <v>99.8408276959809</v>
      </c>
      <c r="I22" s="29" t="s">
        <v>59</v>
      </c>
      <c r="J22" s="48">
        <v>1</v>
      </c>
      <c r="K22" s="25">
        <v>1</v>
      </c>
      <c r="L22" s="62">
        <f t="shared" si="0"/>
        <v>100</v>
      </c>
      <c r="M22" s="97"/>
    </row>
    <row r="23" spans="1:13" ht="96.75" customHeight="1">
      <c r="A23" s="38" t="s">
        <v>20</v>
      </c>
      <c r="B23" s="108" t="s">
        <v>60</v>
      </c>
      <c r="C23" s="109"/>
      <c r="D23" s="25" t="s">
        <v>53</v>
      </c>
      <c r="E23" s="18" t="s">
        <v>16</v>
      </c>
      <c r="F23" s="10">
        <v>4935.9</v>
      </c>
      <c r="G23" s="3">
        <v>4933.2</v>
      </c>
      <c r="H23" s="6">
        <f aca="true" t="shared" si="1" ref="H23:H28">G23/F23*100</f>
        <v>99.94529872971495</v>
      </c>
      <c r="I23" s="39" t="s">
        <v>51</v>
      </c>
      <c r="J23" s="20">
        <v>2700</v>
      </c>
      <c r="K23" s="59">
        <v>2697</v>
      </c>
      <c r="L23" s="62">
        <f t="shared" si="0"/>
        <v>99.8888888888889</v>
      </c>
      <c r="M23" s="97"/>
    </row>
    <row r="24" spans="1:13" ht="56.25" customHeight="1">
      <c r="A24" s="38" t="s">
        <v>31</v>
      </c>
      <c r="B24" s="155" t="s">
        <v>61</v>
      </c>
      <c r="C24" s="156"/>
      <c r="D24" s="25" t="s">
        <v>53</v>
      </c>
      <c r="E24" s="18" t="s">
        <v>16</v>
      </c>
      <c r="F24" s="10">
        <v>490</v>
      </c>
      <c r="G24" s="3">
        <v>483.5</v>
      </c>
      <c r="H24" s="6">
        <f t="shared" si="1"/>
        <v>98.67346938775509</v>
      </c>
      <c r="I24" s="39" t="s">
        <v>33</v>
      </c>
      <c r="J24" s="57">
        <v>200</v>
      </c>
      <c r="K24" s="59">
        <v>179</v>
      </c>
      <c r="L24" s="62">
        <f t="shared" si="0"/>
        <v>89.5</v>
      </c>
      <c r="M24" s="97"/>
    </row>
    <row r="25" spans="1:13" ht="128.25" customHeight="1">
      <c r="A25" s="38" t="s">
        <v>35</v>
      </c>
      <c r="B25" s="108" t="s">
        <v>62</v>
      </c>
      <c r="C25" s="109"/>
      <c r="D25" s="25" t="s">
        <v>53</v>
      </c>
      <c r="E25" s="18" t="s">
        <v>16</v>
      </c>
      <c r="F25" s="10">
        <v>354</v>
      </c>
      <c r="G25" s="3">
        <v>354</v>
      </c>
      <c r="H25" s="6">
        <f t="shared" si="1"/>
        <v>100</v>
      </c>
      <c r="I25" s="39" t="s">
        <v>37</v>
      </c>
      <c r="J25" s="57">
        <v>236</v>
      </c>
      <c r="K25" s="59">
        <v>236</v>
      </c>
      <c r="L25" s="62">
        <f t="shared" si="0"/>
        <v>100</v>
      </c>
      <c r="M25" s="97"/>
    </row>
    <row r="26" spans="1:13" ht="53.25" customHeight="1" hidden="1">
      <c r="A26" s="117" t="s">
        <v>42</v>
      </c>
      <c r="B26" s="99" t="s">
        <v>63</v>
      </c>
      <c r="C26" s="100"/>
      <c r="D26" s="120" t="s">
        <v>64</v>
      </c>
      <c r="E26" s="18" t="s">
        <v>65</v>
      </c>
      <c r="F26" s="40">
        <v>0</v>
      </c>
      <c r="G26" s="30">
        <v>0</v>
      </c>
      <c r="H26" s="41" t="e">
        <f t="shared" si="1"/>
        <v>#DIV/0!</v>
      </c>
      <c r="I26" s="123" t="s">
        <v>66</v>
      </c>
      <c r="J26" s="132">
        <v>222</v>
      </c>
      <c r="K26" s="135">
        <v>223</v>
      </c>
      <c r="L26" s="113">
        <f t="shared" si="0"/>
        <v>100.45045045045045</v>
      </c>
      <c r="M26" s="97"/>
    </row>
    <row r="27" spans="1:13" ht="47.25" customHeight="1" hidden="1">
      <c r="A27" s="118"/>
      <c r="B27" s="101"/>
      <c r="C27" s="102"/>
      <c r="D27" s="121"/>
      <c r="E27" s="18" t="s">
        <v>16</v>
      </c>
      <c r="F27" s="10">
        <v>0</v>
      </c>
      <c r="G27" s="3">
        <v>0</v>
      </c>
      <c r="H27" s="2" t="e">
        <f t="shared" si="1"/>
        <v>#DIV/0!</v>
      </c>
      <c r="I27" s="124"/>
      <c r="J27" s="133"/>
      <c r="K27" s="136"/>
      <c r="L27" s="114"/>
      <c r="M27" s="97"/>
    </row>
    <row r="28" spans="1:13" ht="55.5" customHeight="1" hidden="1">
      <c r="A28" s="119"/>
      <c r="B28" s="103"/>
      <c r="C28" s="104"/>
      <c r="D28" s="122"/>
      <c r="E28" s="18" t="s">
        <v>46</v>
      </c>
      <c r="F28" s="10">
        <v>0</v>
      </c>
      <c r="G28" s="3">
        <v>0</v>
      </c>
      <c r="H28" s="2" t="e">
        <f t="shared" si="1"/>
        <v>#DIV/0!</v>
      </c>
      <c r="I28" s="125"/>
      <c r="J28" s="134"/>
      <c r="K28" s="137"/>
      <c r="L28" s="115"/>
      <c r="M28" s="97"/>
    </row>
    <row r="29" spans="1:13" ht="133.5" customHeight="1">
      <c r="A29" s="47" t="s">
        <v>67</v>
      </c>
      <c r="B29" s="116" t="s">
        <v>95</v>
      </c>
      <c r="C29" s="116"/>
      <c r="D29" s="25" t="s">
        <v>53</v>
      </c>
      <c r="E29" s="50" t="s">
        <v>87</v>
      </c>
      <c r="F29" s="61">
        <f>F30+F31+F32+F33</f>
        <v>2436.2999999999997</v>
      </c>
      <c r="G29" s="61">
        <f>G30+G31+G32+G33</f>
        <v>2434.4</v>
      </c>
      <c r="H29" s="62">
        <f>G29/F29*100</f>
        <v>99.92201288839635</v>
      </c>
      <c r="I29" s="82" t="s">
        <v>68</v>
      </c>
      <c r="J29" s="57">
        <v>33</v>
      </c>
      <c r="K29" s="70">
        <v>33</v>
      </c>
      <c r="L29" s="83">
        <f>K29/J29*100</f>
        <v>100</v>
      </c>
      <c r="M29" s="138"/>
    </row>
    <row r="30" spans="1:13" ht="162" customHeight="1">
      <c r="A30" s="19" t="s">
        <v>69</v>
      </c>
      <c r="B30" s="108" t="s">
        <v>70</v>
      </c>
      <c r="C30" s="109"/>
      <c r="D30" s="25" t="s">
        <v>53</v>
      </c>
      <c r="E30" s="18" t="s">
        <v>16</v>
      </c>
      <c r="F30" s="4">
        <v>1787.3</v>
      </c>
      <c r="G30" s="5">
        <v>1785.4</v>
      </c>
      <c r="H30" s="7">
        <f>G30/F30*100</f>
        <v>99.89369439937337</v>
      </c>
      <c r="I30" s="29" t="s">
        <v>38</v>
      </c>
      <c r="J30" s="57">
        <v>33</v>
      </c>
      <c r="K30" s="60">
        <v>33</v>
      </c>
      <c r="L30" s="58">
        <f>K30/J30*100</f>
        <v>100</v>
      </c>
      <c r="M30" s="97"/>
    </row>
    <row r="31" spans="1:13" ht="227.25" customHeight="1">
      <c r="A31" s="19" t="s">
        <v>71</v>
      </c>
      <c r="B31" s="108" t="s">
        <v>72</v>
      </c>
      <c r="C31" s="109"/>
      <c r="D31" s="25" t="s">
        <v>53</v>
      </c>
      <c r="E31" s="18" t="s">
        <v>16</v>
      </c>
      <c r="F31" s="4">
        <v>413.8</v>
      </c>
      <c r="G31" s="5">
        <v>413.8</v>
      </c>
      <c r="H31" s="7">
        <f aca="true" t="shared" si="2" ref="H31:H37">G31/F31*100</f>
        <v>100</v>
      </c>
      <c r="I31" s="29" t="s">
        <v>39</v>
      </c>
      <c r="J31" s="57">
        <v>24</v>
      </c>
      <c r="K31" s="60">
        <v>24</v>
      </c>
      <c r="L31" s="58">
        <f>K31/J31*100</f>
        <v>100</v>
      </c>
      <c r="M31" s="97"/>
    </row>
    <row r="32" spans="1:13" ht="130.5" customHeight="1">
      <c r="A32" s="19" t="s">
        <v>73</v>
      </c>
      <c r="B32" s="108" t="s">
        <v>74</v>
      </c>
      <c r="C32" s="109"/>
      <c r="D32" s="25" t="s">
        <v>53</v>
      </c>
      <c r="E32" s="18" t="s">
        <v>16</v>
      </c>
      <c r="F32" s="4">
        <v>205.2</v>
      </c>
      <c r="G32" s="5">
        <v>205.2</v>
      </c>
      <c r="H32" s="7">
        <f t="shared" si="2"/>
        <v>100</v>
      </c>
      <c r="I32" s="29" t="s">
        <v>48</v>
      </c>
      <c r="J32" s="57">
        <v>15</v>
      </c>
      <c r="K32" s="60">
        <v>15</v>
      </c>
      <c r="L32" s="58">
        <f>K32/J32*100</f>
        <v>100</v>
      </c>
      <c r="M32" s="97"/>
    </row>
    <row r="33" spans="1:13" ht="195" customHeight="1">
      <c r="A33" s="19" t="s">
        <v>75</v>
      </c>
      <c r="B33" s="108" t="s">
        <v>76</v>
      </c>
      <c r="C33" s="109"/>
      <c r="D33" s="25" t="s">
        <v>53</v>
      </c>
      <c r="E33" s="18" t="s">
        <v>16</v>
      </c>
      <c r="F33" s="4">
        <v>30</v>
      </c>
      <c r="G33" s="5">
        <v>30</v>
      </c>
      <c r="H33" s="7">
        <f t="shared" si="2"/>
        <v>100</v>
      </c>
      <c r="I33" s="29" t="s">
        <v>40</v>
      </c>
      <c r="J33" s="57">
        <v>1</v>
      </c>
      <c r="K33" s="59">
        <v>1</v>
      </c>
      <c r="L33" s="58">
        <f>K33/J33*100</f>
        <v>100</v>
      </c>
      <c r="M33" s="97"/>
    </row>
    <row r="34" spans="1:13" ht="15">
      <c r="A34" s="96"/>
      <c r="B34" s="142" t="s">
        <v>21</v>
      </c>
      <c r="C34" s="143"/>
      <c r="D34" s="93"/>
      <c r="E34" s="18" t="s">
        <v>14</v>
      </c>
      <c r="F34" s="4">
        <f>F29+F22</f>
        <v>8216.199999999999</v>
      </c>
      <c r="G34" s="4">
        <f>G29+G22</f>
        <v>8205.1</v>
      </c>
      <c r="H34" s="7">
        <f t="shared" si="2"/>
        <v>99.86490104914682</v>
      </c>
      <c r="I34" s="27"/>
      <c r="J34" s="27"/>
      <c r="K34" s="25"/>
      <c r="L34" s="25"/>
      <c r="M34" s="97"/>
    </row>
    <row r="35" spans="1:13" ht="15">
      <c r="A35" s="97"/>
      <c r="B35" s="144"/>
      <c r="C35" s="138"/>
      <c r="D35" s="94"/>
      <c r="E35" s="18" t="s">
        <v>15</v>
      </c>
      <c r="F35" s="4"/>
      <c r="G35" s="5"/>
      <c r="H35" s="7"/>
      <c r="I35" s="18"/>
      <c r="J35" s="18"/>
      <c r="K35" s="25"/>
      <c r="L35" s="25"/>
      <c r="M35" s="97"/>
    </row>
    <row r="36" spans="1:13" ht="15">
      <c r="A36" s="98"/>
      <c r="B36" s="145"/>
      <c r="C36" s="146"/>
      <c r="D36" s="95"/>
      <c r="E36" s="18" t="s">
        <v>30</v>
      </c>
      <c r="F36" s="4">
        <f>F34</f>
        <v>8216.199999999999</v>
      </c>
      <c r="G36" s="5">
        <f>G34</f>
        <v>8205.1</v>
      </c>
      <c r="H36" s="7">
        <f t="shared" si="2"/>
        <v>99.86490104914682</v>
      </c>
      <c r="I36" s="96"/>
      <c r="J36" s="96"/>
      <c r="K36" s="139"/>
      <c r="L36" s="139"/>
      <c r="M36" s="97"/>
    </row>
    <row r="37" spans="1:13" ht="15" customHeight="1">
      <c r="A37" s="96"/>
      <c r="B37" s="99" t="s">
        <v>43</v>
      </c>
      <c r="C37" s="100"/>
      <c r="D37" s="139"/>
      <c r="E37" s="18" t="s">
        <v>14</v>
      </c>
      <c r="F37" s="4">
        <f>F34+F17</f>
        <v>39405.6</v>
      </c>
      <c r="G37" s="4">
        <f>G34+G17</f>
        <v>39066.7</v>
      </c>
      <c r="H37" s="7">
        <f t="shared" si="2"/>
        <v>99.13996995350914</v>
      </c>
      <c r="I37" s="97"/>
      <c r="J37" s="97"/>
      <c r="K37" s="140"/>
      <c r="L37" s="140"/>
      <c r="M37" s="97"/>
    </row>
    <row r="38" spans="1:13" ht="15">
      <c r="A38" s="97"/>
      <c r="B38" s="101"/>
      <c r="C38" s="102"/>
      <c r="D38" s="140"/>
      <c r="E38" s="18" t="s">
        <v>15</v>
      </c>
      <c r="F38" s="4"/>
      <c r="G38" s="5"/>
      <c r="H38" s="7"/>
      <c r="I38" s="97"/>
      <c r="J38" s="97"/>
      <c r="K38" s="140"/>
      <c r="L38" s="140"/>
      <c r="M38" s="97"/>
    </row>
    <row r="39" spans="1:13" ht="15">
      <c r="A39" s="97"/>
      <c r="B39" s="101"/>
      <c r="C39" s="102"/>
      <c r="D39" s="140"/>
      <c r="E39" s="18" t="s">
        <v>30</v>
      </c>
      <c r="F39" s="4">
        <v>39405.6</v>
      </c>
      <c r="G39" s="4">
        <v>39066.7</v>
      </c>
      <c r="H39" s="7">
        <v>99.13996995350914</v>
      </c>
      <c r="I39" s="97"/>
      <c r="J39" s="97"/>
      <c r="K39" s="140"/>
      <c r="L39" s="140"/>
      <c r="M39" s="97"/>
    </row>
    <row r="40" spans="1:13" ht="15">
      <c r="A40" s="98"/>
      <c r="B40" s="103"/>
      <c r="C40" s="104"/>
      <c r="D40" s="141"/>
      <c r="E40" s="18" t="s">
        <v>46</v>
      </c>
      <c r="F40" s="4">
        <v>0</v>
      </c>
      <c r="G40" s="4">
        <v>0</v>
      </c>
      <c r="H40" s="7"/>
      <c r="I40" s="98"/>
      <c r="J40" s="98"/>
      <c r="K40" s="141"/>
      <c r="L40" s="141"/>
      <c r="M40" s="97"/>
    </row>
    <row r="41" spans="1:13" ht="15">
      <c r="A41" s="96"/>
      <c r="B41" s="99" t="s">
        <v>22</v>
      </c>
      <c r="C41" s="100"/>
      <c r="D41" s="93"/>
      <c r="E41" s="18" t="s">
        <v>14</v>
      </c>
      <c r="F41" s="28">
        <v>0</v>
      </c>
      <c r="G41" s="5">
        <v>0</v>
      </c>
      <c r="H41" s="18"/>
      <c r="I41" s="105"/>
      <c r="J41" s="105"/>
      <c r="K41" s="93"/>
      <c r="L41" s="93"/>
      <c r="M41" s="97"/>
    </row>
    <row r="42" spans="1:13" ht="15">
      <c r="A42" s="97"/>
      <c r="B42" s="101"/>
      <c r="C42" s="102"/>
      <c r="D42" s="94"/>
      <c r="E42" s="18" t="s">
        <v>15</v>
      </c>
      <c r="F42" s="28"/>
      <c r="G42" s="5"/>
      <c r="H42" s="18"/>
      <c r="I42" s="106"/>
      <c r="J42" s="106"/>
      <c r="K42" s="94"/>
      <c r="L42" s="94"/>
      <c r="M42" s="97"/>
    </row>
    <row r="43" spans="1:13" ht="15">
      <c r="A43" s="98"/>
      <c r="B43" s="103"/>
      <c r="C43" s="104"/>
      <c r="D43" s="95"/>
      <c r="E43" s="18" t="s">
        <v>30</v>
      </c>
      <c r="F43" s="28">
        <v>0</v>
      </c>
      <c r="G43" s="5">
        <v>0</v>
      </c>
      <c r="H43" s="18"/>
      <c r="I43" s="107"/>
      <c r="J43" s="107"/>
      <c r="K43" s="95"/>
      <c r="L43" s="95"/>
      <c r="M43" s="97"/>
    </row>
    <row r="44" spans="1:13" ht="15">
      <c r="A44" s="96"/>
      <c r="B44" s="99" t="s">
        <v>23</v>
      </c>
      <c r="C44" s="100"/>
      <c r="D44" s="93"/>
      <c r="E44" s="18" t="s">
        <v>14</v>
      </c>
      <c r="F44" s="28">
        <v>0</v>
      </c>
      <c r="G44" s="5">
        <v>0</v>
      </c>
      <c r="H44" s="18"/>
      <c r="I44" s="105"/>
      <c r="J44" s="105"/>
      <c r="K44" s="93"/>
      <c r="L44" s="93"/>
      <c r="M44" s="97"/>
    </row>
    <row r="45" spans="1:13" ht="15">
      <c r="A45" s="97"/>
      <c r="B45" s="101"/>
      <c r="C45" s="102"/>
      <c r="D45" s="94"/>
      <c r="E45" s="18" t="s">
        <v>15</v>
      </c>
      <c r="F45" s="28"/>
      <c r="G45" s="5"/>
      <c r="H45" s="18"/>
      <c r="I45" s="106"/>
      <c r="J45" s="106"/>
      <c r="K45" s="94"/>
      <c r="L45" s="94"/>
      <c r="M45" s="97"/>
    </row>
    <row r="46" spans="1:13" ht="15">
      <c r="A46" s="98"/>
      <c r="B46" s="103"/>
      <c r="C46" s="104"/>
      <c r="D46" s="95"/>
      <c r="E46" s="18" t="s">
        <v>30</v>
      </c>
      <c r="F46" s="28">
        <v>0</v>
      </c>
      <c r="G46" s="5">
        <v>0</v>
      </c>
      <c r="H46" s="18"/>
      <c r="I46" s="107"/>
      <c r="J46" s="107"/>
      <c r="K46" s="95"/>
      <c r="L46" s="95"/>
      <c r="M46" s="97"/>
    </row>
    <row r="47" spans="1:13" ht="15">
      <c r="A47" s="96"/>
      <c r="B47" s="99" t="s">
        <v>24</v>
      </c>
      <c r="C47" s="100"/>
      <c r="D47" s="93"/>
      <c r="E47" s="18" t="s">
        <v>14</v>
      </c>
      <c r="F47" s="28">
        <v>0</v>
      </c>
      <c r="G47" s="18">
        <v>0</v>
      </c>
      <c r="H47" s="18"/>
      <c r="I47" s="105"/>
      <c r="J47" s="105"/>
      <c r="K47" s="93"/>
      <c r="L47" s="93"/>
      <c r="M47" s="97"/>
    </row>
    <row r="48" spans="1:13" ht="15">
      <c r="A48" s="97"/>
      <c r="B48" s="101"/>
      <c r="C48" s="102"/>
      <c r="D48" s="94"/>
      <c r="E48" s="18" t="s">
        <v>15</v>
      </c>
      <c r="F48" s="28"/>
      <c r="G48" s="18"/>
      <c r="H48" s="18"/>
      <c r="I48" s="106"/>
      <c r="J48" s="106"/>
      <c r="K48" s="94"/>
      <c r="L48" s="94"/>
      <c r="M48" s="97"/>
    </row>
    <row r="49" spans="1:13" ht="15">
      <c r="A49" s="98"/>
      <c r="B49" s="103"/>
      <c r="C49" s="104"/>
      <c r="D49" s="95"/>
      <c r="E49" s="18" t="s">
        <v>30</v>
      </c>
      <c r="F49" s="28">
        <v>0</v>
      </c>
      <c r="G49" s="18">
        <v>0</v>
      </c>
      <c r="H49" s="18"/>
      <c r="I49" s="107"/>
      <c r="J49" s="107"/>
      <c r="K49" s="95"/>
      <c r="L49" s="95"/>
      <c r="M49" s="97"/>
    </row>
    <row r="50" spans="1:13" ht="15">
      <c r="A50" s="96"/>
      <c r="B50" s="99" t="s">
        <v>25</v>
      </c>
      <c r="C50" s="100"/>
      <c r="D50" s="93"/>
      <c r="E50" s="18" t="s">
        <v>14</v>
      </c>
      <c r="F50" s="28">
        <v>0</v>
      </c>
      <c r="G50" s="18">
        <v>0</v>
      </c>
      <c r="H50" s="18"/>
      <c r="I50" s="105"/>
      <c r="J50" s="105"/>
      <c r="K50" s="93"/>
      <c r="L50" s="93"/>
      <c r="M50" s="97"/>
    </row>
    <row r="51" spans="1:13" ht="15">
      <c r="A51" s="97"/>
      <c r="B51" s="101"/>
      <c r="C51" s="102"/>
      <c r="D51" s="94"/>
      <c r="E51" s="18" t="s">
        <v>15</v>
      </c>
      <c r="F51" s="28"/>
      <c r="G51" s="18"/>
      <c r="H51" s="18"/>
      <c r="I51" s="106"/>
      <c r="J51" s="106"/>
      <c r="K51" s="94"/>
      <c r="L51" s="94"/>
      <c r="M51" s="97"/>
    </row>
    <row r="52" spans="1:13" ht="15">
      <c r="A52" s="98"/>
      <c r="B52" s="103"/>
      <c r="C52" s="104"/>
      <c r="D52" s="95"/>
      <c r="E52" s="18" t="s">
        <v>26</v>
      </c>
      <c r="F52" s="28">
        <v>0</v>
      </c>
      <c r="G52" s="18">
        <v>0</v>
      </c>
      <c r="H52" s="18"/>
      <c r="I52" s="107"/>
      <c r="J52" s="107"/>
      <c r="K52" s="95"/>
      <c r="L52" s="95"/>
      <c r="M52" s="98"/>
    </row>
  </sheetData>
  <sheetProtection/>
  <mergeCells count="88">
    <mergeCell ref="B25:C25"/>
    <mergeCell ref="A2:M2"/>
    <mergeCell ref="A3:M3"/>
    <mergeCell ref="I5:L5"/>
    <mergeCell ref="A5:A6"/>
    <mergeCell ref="B5:C6"/>
    <mergeCell ref="B11:C11"/>
    <mergeCell ref="B9:H10"/>
    <mergeCell ref="A9:A10"/>
    <mergeCell ref="B20:H21"/>
    <mergeCell ref="F5:G5"/>
    <mergeCell ref="A12:A14"/>
    <mergeCell ref="M5:M6"/>
    <mergeCell ref="H5:H6"/>
    <mergeCell ref="B23:C23"/>
    <mergeCell ref="B24:C24"/>
    <mergeCell ref="A20:A21"/>
    <mergeCell ref="B22:C22"/>
    <mergeCell ref="J17:J19"/>
    <mergeCell ref="K17:K19"/>
    <mergeCell ref="A37:A40"/>
    <mergeCell ref="B37:C40"/>
    <mergeCell ref="D37:D40"/>
    <mergeCell ref="B7:C7"/>
    <mergeCell ref="D5:D6"/>
    <mergeCell ref="E5:E6"/>
    <mergeCell ref="B15:C15"/>
    <mergeCell ref="B8:H8"/>
    <mergeCell ref="A34:A36"/>
    <mergeCell ref="B34:C36"/>
    <mergeCell ref="K36:K40"/>
    <mergeCell ref="L36:L40"/>
    <mergeCell ref="L41:L43"/>
    <mergeCell ref="I36:I40"/>
    <mergeCell ref="B12:C14"/>
    <mergeCell ref="D12:D14"/>
    <mergeCell ref="I12:I14"/>
    <mergeCell ref="J12:J14"/>
    <mergeCell ref="K12:K14"/>
    <mergeCell ref="B17:C19"/>
    <mergeCell ref="D17:D19"/>
    <mergeCell ref="I17:I19"/>
    <mergeCell ref="J26:J28"/>
    <mergeCell ref="K26:K28"/>
    <mergeCell ref="M8:M52"/>
    <mergeCell ref="L12:L14"/>
    <mergeCell ref="I44:I46"/>
    <mergeCell ref="J44:J46"/>
    <mergeCell ref="K44:K46"/>
    <mergeCell ref="L44:L46"/>
    <mergeCell ref="B16:C16"/>
    <mergeCell ref="J36:J40"/>
    <mergeCell ref="L17:L19"/>
    <mergeCell ref="L26:L28"/>
    <mergeCell ref="B29:C29"/>
    <mergeCell ref="A17:A19"/>
    <mergeCell ref="A26:A28"/>
    <mergeCell ref="B26:C28"/>
    <mergeCell ref="D26:D28"/>
    <mergeCell ref="I26:I28"/>
    <mergeCell ref="B30:C30"/>
    <mergeCell ref="B31:C31"/>
    <mergeCell ref="B32:C32"/>
    <mergeCell ref="B33:C33"/>
    <mergeCell ref="D44:D46"/>
    <mergeCell ref="D34:D36"/>
    <mergeCell ref="A41:A43"/>
    <mergeCell ref="B41:C43"/>
    <mergeCell ref="D41:D43"/>
    <mergeCell ref="I41:I43"/>
    <mergeCell ref="J41:J43"/>
    <mergeCell ref="K41:K43"/>
    <mergeCell ref="A47:A49"/>
    <mergeCell ref="B47:C49"/>
    <mergeCell ref="D47:D49"/>
    <mergeCell ref="I47:I49"/>
    <mergeCell ref="J47:J49"/>
    <mergeCell ref="K47:K49"/>
    <mergeCell ref="L47:L49"/>
    <mergeCell ref="A44:A46"/>
    <mergeCell ref="B44:C46"/>
    <mergeCell ref="L50:L52"/>
    <mergeCell ref="A50:A52"/>
    <mergeCell ref="B50:C52"/>
    <mergeCell ref="D50:D52"/>
    <mergeCell ref="I50:I52"/>
    <mergeCell ref="J50:J52"/>
    <mergeCell ref="K50:K52"/>
  </mergeCells>
  <printOptions/>
  <pageMargins left="0.4330708661417323" right="0.2362204724409449" top="0.22" bottom="0.2362204724409449" header="0.22" footer="0.1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"/>
  <sheetViews>
    <sheetView tabSelected="1" view="pageBreakPreview" zoomScale="50" zoomScaleNormal="48" zoomScaleSheetLayoutView="50" zoomScalePageLayoutView="0" workbookViewId="0" topLeftCell="A1">
      <selection activeCell="I7" sqref="I7"/>
    </sheetView>
  </sheetViews>
  <sheetFormatPr defaultColWidth="9.140625" defaultRowHeight="15"/>
  <cols>
    <col min="1" max="1" width="6.421875" style="8" customWidth="1"/>
    <col min="2" max="2" width="3.421875" style="8" customWidth="1"/>
    <col min="3" max="3" width="16.8515625" style="8" customWidth="1"/>
    <col min="4" max="4" width="12.8515625" style="8" customWidth="1"/>
    <col min="5" max="5" width="12.28125" style="8" customWidth="1"/>
    <col min="6" max="6" width="15.57421875" style="8" customWidth="1"/>
    <col min="7" max="7" width="11.57421875" style="8" customWidth="1"/>
    <col min="8" max="8" width="10.7109375" style="8" customWidth="1"/>
    <col min="9" max="9" width="21.00390625" style="8" customWidth="1"/>
    <col min="10" max="11" width="9.140625" style="8" customWidth="1"/>
    <col min="12" max="12" width="10.140625" style="54" customWidth="1"/>
    <col min="13" max="13" width="26.140625" style="8" customWidth="1"/>
    <col min="14" max="16384" width="9.140625" style="8" customWidth="1"/>
  </cols>
  <sheetData>
    <row r="1" spans="1:13" ht="43.5" customHeight="1">
      <c r="A1" s="157" t="s">
        <v>98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5.75">
      <c r="A2" s="87" t="s">
        <v>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.75">
      <c r="A3" s="1"/>
      <c r="B3"/>
      <c r="C3"/>
      <c r="D3"/>
      <c r="E3"/>
      <c r="F3"/>
      <c r="G3"/>
      <c r="H3"/>
      <c r="I3"/>
      <c r="J3"/>
      <c r="K3"/>
      <c r="L3" s="52"/>
      <c r="M3"/>
    </row>
    <row r="4" spans="1:13" ht="52.5" customHeight="1">
      <c r="A4" s="161" t="s">
        <v>0</v>
      </c>
      <c r="B4" s="89" t="s">
        <v>1</v>
      </c>
      <c r="C4" s="90"/>
      <c r="D4" s="161" t="s">
        <v>2</v>
      </c>
      <c r="E4" s="161" t="s">
        <v>41</v>
      </c>
      <c r="F4" s="89" t="s">
        <v>3</v>
      </c>
      <c r="G4" s="90"/>
      <c r="H4" s="161" t="s">
        <v>4</v>
      </c>
      <c r="I4" s="88" t="s">
        <v>5</v>
      </c>
      <c r="J4" s="88"/>
      <c r="K4" s="88"/>
      <c r="L4" s="88"/>
      <c r="M4" s="161" t="s">
        <v>6</v>
      </c>
    </row>
    <row r="5" spans="1:13" ht="63">
      <c r="A5" s="162"/>
      <c r="B5" s="91"/>
      <c r="C5" s="92"/>
      <c r="D5" s="162"/>
      <c r="E5" s="162"/>
      <c r="F5" s="64" t="s">
        <v>7</v>
      </c>
      <c r="G5" s="64" t="s">
        <v>8</v>
      </c>
      <c r="H5" s="162"/>
      <c r="I5" s="64" t="s">
        <v>9</v>
      </c>
      <c r="J5" s="64" t="s">
        <v>10</v>
      </c>
      <c r="K5" s="64" t="s">
        <v>11</v>
      </c>
      <c r="L5" s="53" t="s">
        <v>12</v>
      </c>
      <c r="M5" s="162"/>
    </row>
    <row r="6" spans="1:13" ht="15.75">
      <c r="A6" s="64">
        <v>1</v>
      </c>
      <c r="B6" s="88">
        <v>2</v>
      </c>
      <c r="C6" s="88"/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  <c r="L6" s="53">
        <v>11</v>
      </c>
      <c r="M6" s="64">
        <v>12</v>
      </c>
    </row>
    <row r="7" spans="1:13" ht="398.25" customHeight="1">
      <c r="A7" s="163" t="s">
        <v>77</v>
      </c>
      <c r="B7" s="164"/>
      <c r="C7" s="164"/>
      <c r="D7" s="164"/>
      <c r="E7" s="164"/>
      <c r="F7" s="164"/>
      <c r="G7" s="164"/>
      <c r="H7" s="164"/>
      <c r="I7" s="66" t="s">
        <v>96</v>
      </c>
      <c r="J7" s="56">
        <v>1</v>
      </c>
      <c r="K7" s="56">
        <v>1</v>
      </c>
      <c r="L7" s="55">
        <v>100</v>
      </c>
      <c r="M7" s="66"/>
    </row>
    <row r="8" spans="1:13" ht="399" customHeight="1">
      <c r="A8" s="64" t="s">
        <v>49</v>
      </c>
      <c r="B8" s="163" t="s">
        <v>85</v>
      </c>
      <c r="C8" s="164"/>
      <c r="D8" s="65" t="s">
        <v>53</v>
      </c>
      <c r="E8" s="66" t="s">
        <v>14</v>
      </c>
      <c r="F8" s="56">
        <v>23561.899999999998</v>
      </c>
      <c r="G8" s="56">
        <v>17340.2</v>
      </c>
      <c r="H8" s="55">
        <f>G8/F8*100</f>
        <v>73.59423476035465</v>
      </c>
      <c r="I8" s="16" t="s">
        <v>78</v>
      </c>
      <c r="J8" s="67">
        <v>10</v>
      </c>
      <c r="K8" s="67">
        <v>10</v>
      </c>
      <c r="L8" s="55">
        <v>100</v>
      </c>
      <c r="M8" s="64" t="s">
        <v>34</v>
      </c>
    </row>
    <row r="9" spans="1:13" ht="15.75" customHeight="1">
      <c r="A9" s="181" t="s">
        <v>13</v>
      </c>
      <c r="B9" s="168" t="s">
        <v>79</v>
      </c>
      <c r="C9" s="169"/>
      <c r="D9" s="76" t="s">
        <v>53</v>
      </c>
      <c r="E9" s="74" t="s">
        <v>14</v>
      </c>
      <c r="F9" s="21">
        <f>F11</f>
        <v>22321.5</v>
      </c>
      <c r="G9" s="21">
        <f>G11</f>
        <v>22225.8</v>
      </c>
      <c r="H9" s="21">
        <f>H11</f>
        <v>99.5712653719508</v>
      </c>
      <c r="I9" s="174" t="s">
        <v>80</v>
      </c>
      <c r="J9" s="161">
        <v>21</v>
      </c>
      <c r="K9" s="84">
        <v>20</v>
      </c>
      <c r="L9" s="182">
        <f>K9/J9*100</f>
        <v>95.23809523809523</v>
      </c>
      <c r="M9" s="88"/>
    </row>
    <row r="10" spans="1:13" ht="15.75" customHeight="1">
      <c r="A10" s="181"/>
      <c r="B10" s="170"/>
      <c r="C10" s="171"/>
      <c r="D10" s="77"/>
      <c r="E10" s="74" t="s">
        <v>15</v>
      </c>
      <c r="F10" s="21"/>
      <c r="G10" s="75"/>
      <c r="H10" s="74"/>
      <c r="I10" s="175"/>
      <c r="J10" s="177"/>
      <c r="K10" s="85"/>
      <c r="L10" s="183"/>
      <c r="M10" s="88"/>
    </row>
    <row r="11" spans="1:13" ht="53.25" customHeight="1">
      <c r="A11" s="181"/>
      <c r="B11" s="172"/>
      <c r="C11" s="173"/>
      <c r="D11" s="78"/>
      <c r="E11" s="74" t="s">
        <v>16</v>
      </c>
      <c r="F11" s="21">
        <v>22321.5</v>
      </c>
      <c r="G11" s="75">
        <v>22225.8</v>
      </c>
      <c r="H11" s="9">
        <f>G11/F11*100</f>
        <v>99.5712653719508</v>
      </c>
      <c r="I11" s="176"/>
      <c r="J11" s="162"/>
      <c r="K11" s="86"/>
      <c r="L11" s="184"/>
      <c r="M11" s="161"/>
    </row>
    <row r="12" spans="1:13" ht="20.25" customHeight="1">
      <c r="A12" s="165" t="s">
        <v>18</v>
      </c>
      <c r="B12" s="168" t="s">
        <v>81</v>
      </c>
      <c r="C12" s="169"/>
      <c r="D12" s="77" t="s">
        <v>53</v>
      </c>
      <c r="E12" s="74" t="s">
        <v>14</v>
      </c>
      <c r="F12" s="21">
        <f>F14</f>
        <v>373.9</v>
      </c>
      <c r="G12" s="75">
        <f>G14</f>
        <v>372</v>
      </c>
      <c r="H12" s="9">
        <f>H14</f>
        <v>99.4918427387002</v>
      </c>
      <c r="I12" s="174" t="s">
        <v>82</v>
      </c>
      <c r="J12" s="161">
        <v>1</v>
      </c>
      <c r="K12" s="84">
        <v>1</v>
      </c>
      <c r="L12" s="178">
        <v>100</v>
      </c>
      <c r="M12" s="79"/>
    </row>
    <row r="13" spans="1:13" ht="19.5" customHeight="1">
      <c r="A13" s="166"/>
      <c r="B13" s="170"/>
      <c r="C13" s="171"/>
      <c r="D13" s="77"/>
      <c r="E13" s="74" t="s">
        <v>15</v>
      </c>
      <c r="F13" s="21"/>
      <c r="G13" s="75"/>
      <c r="H13" s="9"/>
      <c r="I13" s="175"/>
      <c r="J13" s="177"/>
      <c r="K13" s="85"/>
      <c r="L13" s="179"/>
      <c r="M13" s="72"/>
    </row>
    <row r="14" spans="1:13" ht="60.75" customHeight="1">
      <c r="A14" s="167"/>
      <c r="B14" s="172"/>
      <c r="C14" s="173"/>
      <c r="D14" s="77"/>
      <c r="E14" s="74" t="s">
        <v>16</v>
      </c>
      <c r="F14" s="21">
        <v>373.9</v>
      </c>
      <c r="G14" s="75">
        <v>372</v>
      </c>
      <c r="H14" s="9">
        <f>G14/F14*100</f>
        <v>99.4918427387002</v>
      </c>
      <c r="I14" s="176"/>
      <c r="J14" s="162"/>
      <c r="K14" s="86"/>
      <c r="L14" s="180"/>
      <c r="M14" s="73"/>
    </row>
    <row r="15" spans="1:13" ht="15.75" customHeight="1">
      <c r="A15" s="165" t="s">
        <v>29</v>
      </c>
      <c r="B15" s="168" t="s">
        <v>83</v>
      </c>
      <c r="C15" s="169"/>
      <c r="D15" s="174" t="s">
        <v>53</v>
      </c>
      <c r="E15" s="74" t="s">
        <v>14</v>
      </c>
      <c r="F15" s="21">
        <f>F17</f>
        <v>3706.6</v>
      </c>
      <c r="G15" s="75">
        <f>G17</f>
        <v>3650.8</v>
      </c>
      <c r="H15" s="75">
        <f>G15/F15*100</f>
        <v>98.49457724059786</v>
      </c>
      <c r="I15" s="174" t="s">
        <v>84</v>
      </c>
      <c r="J15" s="161">
        <v>1</v>
      </c>
      <c r="K15" s="161">
        <v>1</v>
      </c>
      <c r="L15" s="185">
        <f>K15/J15*100</f>
        <v>100</v>
      </c>
      <c r="M15" s="177"/>
    </row>
    <row r="16" spans="1:13" ht="15.75">
      <c r="A16" s="166"/>
      <c r="B16" s="170"/>
      <c r="C16" s="171"/>
      <c r="D16" s="175"/>
      <c r="E16" s="17" t="s">
        <v>15</v>
      </c>
      <c r="F16" s="21"/>
      <c r="G16" s="75"/>
      <c r="H16" s="75"/>
      <c r="I16" s="175"/>
      <c r="J16" s="177"/>
      <c r="K16" s="177"/>
      <c r="L16" s="186"/>
      <c r="M16" s="177"/>
    </row>
    <row r="17" spans="1:13" ht="324.75" customHeight="1">
      <c r="A17" s="166"/>
      <c r="B17" s="172"/>
      <c r="C17" s="173"/>
      <c r="D17" s="176"/>
      <c r="E17" s="17" t="s">
        <v>17</v>
      </c>
      <c r="F17" s="21">
        <v>3706.6</v>
      </c>
      <c r="G17" s="75">
        <v>3650.8</v>
      </c>
      <c r="H17" s="75">
        <f>G17/F17*100</f>
        <v>98.49457724059786</v>
      </c>
      <c r="I17" s="176"/>
      <c r="J17" s="162"/>
      <c r="K17" s="162"/>
      <c r="L17" s="187"/>
      <c r="M17" s="162"/>
    </row>
    <row r="18" spans="1:13" ht="15.75" customHeight="1">
      <c r="A18" s="88"/>
      <c r="B18" s="168" t="s">
        <v>43</v>
      </c>
      <c r="C18" s="169"/>
      <c r="D18" s="188"/>
      <c r="E18" s="16" t="s">
        <v>14</v>
      </c>
      <c r="F18" s="21">
        <f>F20+F21</f>
        <v>26402</v>
      </c>
      <c r="G18" s="21">
        <f>G20+G21</f>
        <v>26248.6</v>
      </c>
      <c r="H18" s="75">
        <f>G18/F18*100</f>
        <v>99.41898341034769</v>
      </c>
      <c r="I18" s="189"/>
      <c r="J18" s="189"/>
      <c r="K18" s="189"/>
      <c r="L18" s="190"/>
      <c r="M18" s="189"/>
    </row>
    <row r="19" spans="1:13" ht="15.75">
      <c r="A19" s="88"/>
      <c r="B19" s="170"/>
      <c r="C19" s="171"/>
      <c r="D19" s="188"/>
      <c r="E19" s="74" t="s">
        <v>15</v>
      </c>
      <c r="F19" s="21"/>
      <c r="G19" s="75"/>
      <c r="H19" s="75"/>
      <c r="I19" s="189"/>
      <c r="J19" s="189"/>
      <c r="K19" s="189"/>
      <c r="L19" s="190"/>
      <c r="M19" s="189"/>
    </row>
    <row r="20" spans="1:13" ht="15.75">
      <c r="A20" s="88"/>
      <c r="B20" s="170"/>
      <c r="C20" s="171"/>
      <c r="D20" s="188"/>
      <c r="E20" s="74" t="s">
        <v>30</v>
      </c>
      <c r="F20" s="21">
        <f>F12+F9</f>
        <v>22695.4</v>
      </c>
      <c r="G20" s="21">
        <f>G12+G9</f>
        <v>22597.8</v>
      </c>
      <c r="H20" s="75">
        <f>G20/F20*100</f>
        <v>99.56995690756716</v>
      </c>
      <c r="I20" s="189"/>
      <c r="J20" s="189"/>
      <c r="K20" s="189"/>
      <c r="L20" s="190"/>
      <c r="M20" s="189"/>
    </row>
    <row r="21" spans="1:13" ht="25.5" customHeight="1">
      <c r="A21" s="88"/>
      <c r="B21" s="172"/>
      <c r="C21" s="173"/>
      <c r="D21" s="188"/>
      <c r="E21" s="68" t="s">
        <v>45</v>
      </c>
      <c r="F21" s="21">
        <f>F17</f>
        <v>3706.6</v>
      </c>
      <c r="G21" s="21">
        <f>G17</f>
        <v>3650.8</v>
      </c>
      <c r="H21" s="75">
        <f>G21/F21*100</f>
        <v>98.49457724059786</v>
      </c>
      <c r="I21" s="189"/>
      <c r="J21" s="189"/>
      <c r="K21" s="189"/>
      <c r="L21" s="190"/>
      <c r="M21" s="189"/>
    </row>
  </sheetData>
  <sheetProtection/>
  <mergeCells count="42">
    <mergeCell ref="M15:M17"/>
    <mergeCell ref="A18:A21"/>
    <mergeCell ref="B18:C21"/>
    <mergeCell ref="D18:D21"/>
    <mergeCell ref="I18:I21"/>
    <mergeCell ref="J18:J21"/>
    <mergeCell ref="K18:K21"/>
    <mergeCell ref="L18:L21"/>
    <mergeCell ref="M18:M21"/>
    <mergeCell ref="A15:A17"/>
    <mergeCell ref="J15:J17"/>
    <mergeCell ref="K15:K17"/>
    <mergeCell ref="L9:L11"/>
    <mergeCell ref="J9:J11"/>
    <mergeCell ref="K9:K11"/>
    <mergeCell ref="L15:L17"/>
    <mergeCell ref="A9:A11"/>
    <mergeCell ref="B9:C11"/>
    <mergeCell ref="I9:I11"/>
    <mergeCell ref="B15:C17"/>
    <mergeCell ref="D15:D17"/>
    <mergeCell ref="I15:I17"/>
    <mergeCell ref="I4:L4"/>
    <mergeCell ref="B6:C6"/>
    <mergeCell ref="A7:H7"/>
    <mergeCell ref="M9:M11"/>
    <mergeCell ref="A12:A14"/>
    <mergeCell ref="B12:C14"/>
    <mergeCell ref="I12:I14"/>
    <mergeCell ref="J12:J14"/>
    <mergeCell ref="K12:K14"/>
    <mergeCell ref="L12:L14"/>
    <mergeCell ref="A1:M1"/>
    <mergeCell ref="A2:M2"/>
    <mergeCell ref="A4:A5"/>
    <mergeCell ref="B4:C5"/>
    <mergeCell ref="D4:D5"/>
    <mergeCell ref="B8:C8"/>
    <mergeCell ref="E4:E5"/>
    <mergeCell ref="F4:G4"/>
    <mergeCell ref="M4:M5"/>
    <mergeCell ref="H4:H5"/>
  </mergeCells>
  <printOptions horizontalCentered="1"/>
  <pageMargins left="0.2362204724409449" right="0.2362204724409449" top="0.3937007874015748" bottom="0.2362204724409449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GEG</cp:lastModifiedBy>
  <cp:lastPrinted>2017-01-23T16:30:20Z</cp:lastPrinted>
  <dcterms:created xsi:type="dcterms:W3CDTF">2014-06-11T06:07:07Z</dcterms:created>
  <dcterms:modified xsi:type="dcterms:W3CDTF">2017-03-21T06:57:19Z</dcterms:modified>
  <cp:category/>
  <cp:version/>
  <cp:contentType/>
  <cp:contentStatus/>
</cp:coreProperties>
</file>