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Отдел Александровой\МУНИЦИПАЛЬНАЯ ПРОГРАММА\3. 2023-2028\2. ПРИКАЗ КЭР\5. Приказ КЭР № 46_ред. от 26.03.2024 № 28\"/>
    </mc:Choice>
  </mc:AlternateContent>
  <bookViews>
    <workbookView xWindow="-120" yWindow="-120" windowWidth="29040" windowHeight="1584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46" i="1" l="1"/>
  <c r="F20" i="1"/>
  <c r="G20" i="1"/>
  <c r="H20" i="1"/>
  <c r="I20" i="1"/>
  <c r="J20" i="1"/>
  <c r="K20" i="1"/>
  <c r="E20" i="1"/>
  <c r="F25" i="1"/>
  <c r="G25" i="1"/>
  <c r="H25" i="1"/>
  <c r="I25" i="1"/>
  <c r="J25" i="1"/>
  <c r="K25" i="1"/>
  <c r="E26" i="1"/>
  <c r="F30" i="1"/>
  <c r="G30" i="1"/>
  <c r="H30" i="1"/>
  <c r="I30" i="1"/>
  <c r="J30" i="1"/>
  <c r="K30" i="1"/>
  <c r="E31" i="1"/>
  <c r="E30" i="1" s="1"/>
  <c r="F35" i="1"/>
  <c r="G35" i="1"/>
  <c r="H35" i="1"/>
  <c r="I35" i="1"/>
  <c r="J35" i="1"/>
  <c r="K35" i="1"/>
  <c r="E36" i="1"/>
  <c r="E35" i="1" s="1"/>
  <c r="F50" i="1"/>
  <c r="G50" i="1"/>
  <c r="H50" i="1"/>
  <c r="I50" i="1"/>
  <c r="J50" i="1"/>
  <c r="K50" i="1"/>
  <c r="E51" i="1"/>
  <c r="F55" i="1"/>
  <c r="G55" i="1"/>
  <c r="H55" i="1"/>
  <c r="I55" i="1"/>
  <c r="J55" i="1"/>
  <c r="K55" i="1"/>
  <c r="E56" i="1"/>
  <c r="E55" i="1" s="1"/>
  <c r="E71" i="1"/>
  <c r="E70" i="1" s="1"/>
  <c r="F82" i="1"/>
  <c r="F81" i="1"/>
  <c r="F76" i="1" s="1"/>
  <c r="E77" i="1"/>
  <c r="E86" i="1"/>
  <c r="E85" i="1" s="1"/>
  <c r="E91" i="1"/>
  <c r="E90" i="1" s="1"/>
  <c r="F95" i="1"/>
  <c r="E96" i="1"/>
  <c r="E95" i="1" s="1"/>
  <c r="G12" i="1"/>
  <c r="I12" i="1"/>
  <c r="K12" i="1"/>
  <c r="G14" i="1"/>
  <c r="I14" i="1"/>
  <c r="K14" i="1"/>
  <c r="F16" i="1"/>
  <c r="F11" i="1" s="1"/>
  <c r="G16" i="1"/>
  <c r="G11" i="1" s="1"/>
  <c r="H16" i="1"/>
  <c r="I16" i="1"/>
  <c r="I11" i="1" s="1"/>
  <c r="J16" i="1"/>
  <c r="K16" i="1"/>
  <c r="K11" i="1" s="1"/>
  <c r="F17" i="1"/>
  <c r="F12" i="1" s="1"/>
  <c r="G17" i="1"/>
  <c r="H17" i="1"/>
  <c r="H12" i="1" s="1"/>
  <c r="I17" i="1"/>
  <c r="J17" i="1"/>
  <c r="J12" i="1" s="1"/>
  <c r="K17" i="1"/>
  <c r="F18" i="1"/>
  <c r="F13" i="1" s="1"/>
  <c r="G18" i="1"/>
  <c r="G13" i="1" s="1"/>
  <c r="H18" i="1"/>
  <c r="H13" i="1" s="1"/>
  <c r="I18" i="1"/>
  <c r="I13" i="1" s="1"/>
  <c r="J18" i="1"/>
  <c r="J13" i="1" s="1"/>
  <c r="K18" i="1"/>
  <c r="K13" i="1" s="1"/>
  <c r="F19" i="1"/>
  <c r="F14" i="1" s="1"/>
  <c r="G19" i="1"/>
  <c r="H19" i="1"/>
  <c r="H14" i="1" s="1"/>
  <c r="I19" i="1"/>
  <c r="J19" i="1"/>
  <c r="J14" i="1" s="1"/>
  <c r="K19" i="1"/>
  <c r="E17" i="1"/>
  <c r="E12" i="1" s="1"/>
  <c r="E18" i="1"/>
  <c r="E13" i="1" s="1"/>
  <c r="E19" i="1"/>
  <c r="E14" i="1" s="1"/>
  <c r="I15" i="1"/>
  <c r="I10" i="1" s="1"/>
  <c r="J76" i="1"/>
  <c r="F77" i="1"/>
  <c r="J77" i="1"/>
  <c r="F78" i="1"/>
  <c r="H78" i="1"/>
  <c r="J78" i="1"/>
  <c r="F79" i="1"/>
  <c r="H79" i="1"/>
  <c r="J79" i="1"/>
  <c r="E79" i="1"/>
  <c r="F66" i="1"/>
  <c r="J66" i="1"/>
  <c r="K66" i="1"/>
  <c r="F67" i="1"/>
  <c r="G67" i="1"/>
  <c r="H67" i="1"/>
  <c r="I67" i="1"/>
  <c r="J67" i="1"/>
  <c r="K67" i="1"/>
  <c r="F68" i="1"/>
  <c r="G68" i="1"/>
  <c r="H68" i="1"/>
  <c r="I68" i="1"/>
  <c r="J68" i="1"/>
  <c r="K68" i="1"/>
  <c r="F69" i="1"/>
  <c r="G69" i="1"/>
  <c r="H69" i="1"/>
  <c r="I69" i="1"/>
  <c r="J69" i="1"/>
  <c r="K69" i="1"/>
  <c r="E67" i="1"/>
  <c r="E68" i="1"/>
  <c r="E69" i="1"/>
  <c r="F46" i="1"/>
  <c r="H46" i="1"/>
  <c r="I46" i="1"/>
  <c r="J46" i="1"/>
  <c r="J45" i="1" s="1"/>
  <c r="J40" i="1" s="1"/>
  <c r="K46" i="1"/>
  <c r="F47" i="1"/>
  <c r="F42" i="1" s="1"/>
  <c r="G47" i="1"/>
  <c r="H47" i="1"/>
  <c r="H42" i="1" s="1"/>
  <c r="I47" i="1"/>
  <c r="J47" i="1"/>
  <c r="J42" i="1" s="1"/>
  <c r="K47" i="1"/>
  <c r="F48" i="1"/>
  <c r="F43" i="1" s="1"/>
  <c r="G48" i="1"/>
  <c r="H48" i="1"/>
  <c r="H43" i="1" s="1"/>
  <c r="I48" i="1"/>
  <c r="J48" i="1"/>
  <c r="J43" i="1" s="1"/>
  <c r="K48" i="1"/>
  <c r="F49" i="1"/>
  <c r="F44" i="1" s="1"/>
  <c r="G49" i="1"/>
  <c r="H49" i="1"/>
  <c r="H44" i="1" s="1"/>
  <c r="I49" i="1"/>
  <c r="J49" i="1"/>
  <c r="J44" i="1" s="1"/>
  <c r="K49" i="1"/>
  <c r="E47" i="1"/>
  <c r="E42" i="1" s="1"/>
  <c r="E48" i="1"/>
  <c r="E49" i="1"/>
  <c r="E44" i="1" s="1"/>
  <c r="I45" i="1"/>
  <c r="F65" i="1"/>
  <c r="J65" i="1"/>
  <c r="F84" i="1"/>
  <c r="G84" i="1"/>
  <c r="G79" i="1" s="1"/>
  <c r="H84" i="1"/>
  <c r="I84" i="1"/>
  <c r="I79" i="1" s="1"/>
  <c r="J84" i="1"/>
  <c r="K84" i="1"/>
  <c r="K79" i="1" s="1"/>
  <c r="F83" i="1"/>
  <c r="G83" i="1"/>
  <c r="G78" i="1" s="1"/>
  <c r="H83" i="1"/>
  <c r="I83" i="1"/>
  <c r="I78" i="1" s="1"/>
  <c r="J83" i="1"/>
  <c r="K83" i="1"/>
  <c r="K78" i="1" s="1"/>
  <c r="G77" i="1"/>
  <c r="I77" i="1"/>
  <c r="J82" i="1"/>
  <c r="K82" i="1"/>
  <c r="K77" i="1" s="1"/>
  <c r="E83" i="1"/>
  <c r="E78" i="1" s="1"/>
  <c r="E84" i="1"/>
  <c r="G81" i="1"/>
  <c r="G76" i="1" s="1"/>
  <c r="H81" i="1"/>
  <c r="H76" i="1" s="1"/>
  <c r="I81" i="1"/>
  <c r="I76" i="1" s="1"/>
  <c r="J81" i="1"/>
  <c r="K81" i="1"/>
  <c r="G95" i="1"/>
  <c r="H95" i="1"/>
  <c r="I95" i="1"/>
  <c r="J95" i="1"/>
  <c r="K95" i="1"/>
  <c r="F90" i="1"/>
  <c r="G90" i="1"/>
  <c r="H90" i="1"/>
  <c r="I90" i="1"/>
  <c r="J90" i="1"/>
  <c r="K90" i="1"/>
  <c r="F85" i="1"/>
  <c r="G85" i="1"/>
  <c r="H85" i="1"/>
  <c r="I85" i="1"/>
  <c r="J85" i="1"/>
  <c r="K85" i="1"/>
  <c r="J80" i="1"/>
  <c r="J75" i="1" s="1"/>
  <c r="A4" i="2"/>
  <c r="H80" i="1" l="1"/>
  <c r="H75" i="1" s="1"/>
  <c r="G80" i="1"/>
  <c r="G75" i="1" s="1"/>
  <c r="E66" i="1"/>
  <c r="E65" i="1" s="1"/>
  <c r="E9" i="1"/>
  <c r="E7" i="1"/>
  <c r="J9" i="1"/>
  <c r="H9" i="1"/>
  <c r="F9" i="1"/>
  <c r="J8" i="1"/>
  <c r="H8" i="1"/>
  <c r="F8" i="1"/>
  <c r="J7" i="1"/>
  <c r="E8" i="1"/>
  <c r="K76" i="1"/>
  <c r="K80" i="1"/>
  <c r="K75" i="1" s="1"/>
  <c r="H45" i="1"/>
  <c r="H40" i="1" s="1"/>
  <c r="F45" i="1"/>
  <c r="F40" i="1" s="1"/>
  <c r="K65" i="1"/>
  <c r="G65" i="1"/>
  <c r="I65" i="1"/>
  <c r="I40" i="1" s="1"/>
  <c r="F7" i="1"/>
  <c r="J41" i="1"/>
  <c r="J15" i="1"/>
  <c r="J10" i="1" s="1"/>
  <c r="J5" i="1" s="1"/>
  <c r="H15" i="1"/>
  <c r="H10" i="1" s="1"/>
  <c r="I9" i="1"/>
  <c r="G7" i="1"/>
  <c r="J11" i="1"/>
  <c r="J6" i="1" s="1"/>
  <c r="E43" i="1"/>
  <c r="K44" i="1"/>
  <c r="I44" i="1"/>
  <c r="G44" i="1"/>
  <c r="G9" i="1" s="1"/>
  <c r="K43" i="1"/>
  <c r="K8" i="1" s="1"/>
  <c r="I43" i="1"/>
  <c r="I8" i="1" s="1"/>
  <c r="G43" i="1"/>
  <c r="G8" i="1" s="1"/>
  <c r="I42" i="1"/>
  <c r="K41" i="1"/>
  <c r="K6" i="1" s="1"/>
  <c r="I41" i="1"/>
  <c r="I6" i="1" s="1"/>
  <c r="G41" i="1"/>
  <c r="G6" i="1" s="1"/>
  <c r="H77" i="1"/>
  <c r="H7" i="1" s="1"/>
  <c r="H41" i="1"/>
  <c r="K9" i="1"/>
  <c r="I7" i="1"/>
  <c r="H11" i="1"/>
  <c r="H6" i="1" s="1"/>
  <c r="E81" i="1"/>
  <c r="E76" i="1" s="1"/>
  <c r="E50" i="1"/>
  <c r="E46" i="1"/>
  <c r="E16" i="1"/>
  <c r="E15" i="1" s="1"/>
  <c r="E10" i="1" s="1"/>
  <c r="K45" i="1"/>
  <c r="K40" i="1" s="1"/>
  <c r="G45" i="1"/>
  <c r="K42" i="1"/>
  <c r="K7" i="1" s="1"/>
  <c r="G42" i="1"/>
  <c r="K15" i="1"/>
  <c r="K10" i="1" s="1"/>
  <c r="K5" i="1" s="1"/>
  <c r="G15" i="1"/>
  <c r="G10" i="1" s="1"/>
  <c r="E25" i="1"/>
  <c r="F15" i="1"/>
  <c r="F10" i="1" s="1"/>
  <c r="F41" i="1"/>
  <c r="F6" i="1" s="1"/>
  <c r="F80" i="1"/>
  <c r="F75" i="1" s="1"/>
  <c r="I80" i="1"/>
  <c r="I75" i="1" s="1"/>
  <c r="H5" i="1" l="1"/>
  <c r="E11" i="1"/>
  <c r="E6" i="1" s="1"/>
  <c r="I5" i="1"/>
  <c r="E41" i="1"/>
  <c r="E45" i="1"/>
  <c r="E40" i="1" s="1"/>
  <c r="E80" i="1"/>
  <c r="E75" i="1" s="1"/>
  <c r="F5" i="1"/>
  <c r="G40" i="1"/>
  <c r="G5" i="1" s="1"/>
  <c r="E5" i="1" l="1"/>
</calcChain>
</file>

<file path=xl/sharedStrings.xml><?xml version="1.0" encoding="utf-8"?>
<sst xmlns="http://schemas.openxmlformats.org/spreadsheetml/2006/main" count="581" uniqueCount="70">
  <si>
    <t>План реализации муниципальной программы на 2023-2028 годы</t>
  </si>
  <si>
    <t>№ п/п</t>
  </si>
  <si>
    <t>Муниципальная программа, подпрограмма, основное мероприятие, проект, мероприятие</t>
  </si>
  <si>
    <t>Годы выполнения</t>
  </si>
  <si>
    <t>Объемы и источники финансирования (тыс. рублей)</t>
  </si>
  <si>
    <t>Связь основных мероприятий с показателями подпрограмм, ожидаемые результаты реализации (краткая характеристика) мероприятий</t>
  </si>
  <si>
    <t>Соисполнители, участники</t>
  </si>
  <si>
    <t>По годам</t>
  </si>
  <si>
    <t>Всего</t>
  </si>
  <si>
    <t>Муниципальная программа «Развитие конкурентоспособной экономики»</t>
  </si>
  <si>
    <t>2023-2028</t>
  </si>
  <si>
    <t>-</t>
  </si>
  <si>
    <t>КЭР, СД, АГМ,  КСП, КИО, КСПВООДМ, КК, КФКСиОЗ, КО, УФ, КРГХ, КТРиС, КЖП, организации инфраструктуры поддержки субъектов МСП</t>
  </si>
  <si>
    <t>МБ</t>
  </si>
  <si>
    <t>ОБ</t>
  </si>
  <si>
    <t>ФБ</t>
  </si>
  <si>
    <t>ВБ</t>
  </si>
  <si>
    <t>Подпрограмма 1 «Повышение инвестиционной и туристской привлекательности города Мурманска»</t>
  </si>
  <si>
    <t>КЭР, СД, АГМ,  КСП, КИО, КСПВООДМ, КК, КФКСиОЗ, КО, УФ, КРГХ, КТРиС, КЖП</t>
  </si>
  <si>
    <t>ОМ 1.1</t>
  </si>
  <si>
    <t>Основное мероприятие «Создание благоприятных условий для улучшения инвестиционного климата и развития туристской деятельности на территории города Мурманска»</t>
  </si>
  <si>
    <t>Мероприятие «Мероприятия по повышению инвестиционной привлекательности»</t>
  </si>
  <si>
    <t>Мероприятие предусматривает: обеспечение функционирования инвестиционного портала города Мурманска, проведение заседаний Инвестиционного совета муниципального образования город Мурманск, актуализацию инвестиционного паспорта города Мурманска, реестра и каталога инвестиционных проектов и иные меры, направленные на продвижение инвестиционной привлекательности города Мурманска</t>
  </si>
  <si>
    <t>КЭР</t>
  </si>
  <si>
    <t xml:space="preserve">МБ </t>
  </si>
  <si>
    <t>Мероприятие «Оплата членских взносов муниципального образования город Мурманск за участие в организациях межмуниципального сотрудничества»</t>
  </si>
  <si>
    <t>КЭР, КСП</t>
  </si>
  <si>
    <t>Мероприятие «Проведение презентационных мероприятий в городе, регионах РФ и за рубежом»</t>
  </si>
  <si>
    <t>Мероприятие предполагает проведение не менее 10 презентационных мероприятий (участие в презентационных мероприятиях), проводимых на территории Мурманской области и за рубежом (официальные встречи, конференции, форумы и пр.)</t>
  </si>
  <si>
    <t>КЭР, СД, АГМ,  КИО, КСПВООДМ, КК, КФКСиОЗ, КО, УФ, КРГХ, КТРиС, КЖП</t>
  </si>
  <si>
    <t>Мероприятие «Мероприятия по развитию туристской деятельности»</t>
  </si>
  <si>
    <t>Подпрограмма 2 «Развитие и поддержка малого и среднего предпринимательства в городе Мурманске»</t>
  </si>
  <si>
    <t>КЭР, КИО</t>
  </si>
  <si>
    <t>ОМ 2.1</t>
  </si>
  <si>
    <t>Основное мероприятие «Создание благоприятных условий для развития субъектов малого и среднего предпринимательства в городе Мурманске»</t>
  </si>
  <si>
    <r>
      <t xml:space="preserve">КЭР, КИО, </t>
    </r>
    <r>
      <rPr>
        <sz val="12"/>
        <color rgb="FF000000"/>
        <rFont val="Times New Roman"/>
        <family val="1"/>
        <charset val="204"/>
      </rPr>
      <t>организации инфраструктуры поддержки субъектов МСП</t>
    </r>
  </si>
  <si>
    <r>
      <t xml:space="preserve">КЭР, </t>
    </r>
    <r>
      <rPr>
        <sz val="12"/>
        <color rgb="FF000000"/>
        <rFont val="Times New Roman"/>
        <family val="1"/>
        <charset val="204"/>
      </rPr>
      <t>организации инфраструктуры поддержки субъектов МСП</t>
    </r>
  </si>
  <si>
    <t>Мероприятие предусматривает: предоставление грантов начинающим предпринимателям и субсидий действующим предпринимателям в рамках проводимых отборов</t>
  </si>
  <si>
    <t>Мероприятие «Оказание имущественной поддержки субъектам МСП и самозанятым гражданам»</t>
  </si>
  <si>
    <t>КИО</t>
  </si>
  <si>
    <t>ОМ 2.2</t>
  </si>
  <si>
    <t>Основное мероприятие «Развитие потребительского рынка в городе Мурманске»</t>
  </si>
  <si>
    <t>Мероприятие «Проведение общегородских конкурсов и мероприятий выездной торговли»</t>
  </si>
  <si>
    <t>Расходы на выплаты по оплате труда работников органов местного самоуправления</t>
  </si>
  <si>
    <t>Расходы на обеспечение функций работников органов местного самоуправления</t>
  </si>
  <si>
    <t>Субвенция на осуществление органами местного самоуправления муниципальных образований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</si>
  <si>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Мероприятие предусматривает: предоставление в аренду муниципального имущества города Мурманска субъектам МСП для осуществления социально0значимых, а также приоритетных видов деятельности без проведения торгов в качестве муниципальной преференции, в соответствии с главой 5 Федерального закона от 26.07.2006 № 1350ФЗ «О защите конкуренции».</t>
  </si>
  <si>
    <t>1.1.1</t>
  </si>
  <si>
    <t>1.1.2</t>
  </si>
  <si>
    <t>1.1.3</t>
  </si>
  <si>
    <t>1.1.4</t>
  </si>
  <si>
    <t>2.1.1</t>
  </si>
  <si>
    <t>2.1.2</t>
  </si>
  <si>
    <t>2.1.3</t>
  </si>
  <si>
    <t>2.2.1</t>
  </si>
  <si>
    <t>3.1</t>
  </si>
  <si>
    <t>3.1.1</t>
  </si>
  <si>
    <t>3.1.2</t>
  </si>
  <si>
    <t>3.1.3</t>
  </si>
  <si>
    <t>0.1. Объем инвестиций в основной капитал (без субъектов МСП) увеличить к 2028 году до 97 189,4 млн. руб.
0.2. Объем инвестиций в основной капитал (без субъектов МСП) в расчете на одного жителя увеличить к 2028 году до 380,13 тыс. руб.
0.3. Объем въездного туристского потока (КСР) увеличить к 2028 году до 200 тыс. чел.
1.1. Количество мероприятий по повышению инвестиционной привлекательности города Мурманска в период 2023-2028 гг. должно составлять не менее 8 ед. ежегодно
1.2. Количество организаций межмуниципального сотрудничества, членом которых является город Мурманск, в период 2023-2028 гг. должно составлять не менее 4 ед. ежегодно
1.3. Количество проведенных презентационных мероприятий в городе, регионах РФ и за рубежом в период 2023-2028 гг. должно составлять не менее 10 ед. ежегодно
1.4. Количество мероприятий по развитию внутреннего и въездного туризма в городе Мурманске в период 2023-2028 гг. должно составлять не менее 3 ед. ежегодно</t>
  </si>
  <si>
    <t>Мероприятие предусматривает: обеспечение функционирования туристического портала города Мурманска и иные меры, направленные на продвижение туристской привлекательности города Мурманска</t>
  </si>
  <si>
    <t>Мероприятие предусматривает оплату членских взносов за участие муниципального образования город Мурманск в организациях межмуниципального сотрудничества:
- Совет муниципальных образований Мурманской области;
- Ассоциация экономического взаимодействия «Союз городов Заполярья и Крайнего Севера»;
- Межрегиональная ассоциация субъектов Российской Федерации и городов, шефствующих над кораблями и частями Северного флота;
- Союз муниципальных контрольно-счетных органов.</t>
  </si>
  <si>
    <t>2.4. Количество записей, внесенных в реестр объектов потребительского рынка города Мурманска, увеличить к 2028 году до 138 ед.
2.5. Количество записей, внесенных в торговый реестр  Мурманской области, увеличить к 2028 году до 69 ед.
2.6. Количество общегородских конкурсов и мероприятий выездной торговли в период 2023-2028 гг. должно составлять не менее 7 ед. ежегодно
2.7. Количество участников общегородских конкурсов и мероприятий выездной торговли к 2028 году увеличить до 90 ед.</t>
  </si>
  <si>
    <t>Мероприятие «Оказание финансовой поддержки субъектам МСП и самозанятым»</t>
  </si>
  <si>
    <t>Мероприятие предусматривает организацию и проведение общегородского конкурса «Новогодняя фантазия», а также мероприятий в рамках выездной торговли</t>
  </si>
  <si>
    <t>Мероприятие «Оказание информационно-консультационной поддержки субъектам МСП»</t>
  </si>
  <si>
    <t>Мероприятие предусматривает: обеспечение функционирования портала информационной поддержки малого и среднего предпринимательства, работу Координационного совета по вопросам малого и среднего предпринимательства при администрации города Мурманска, проведение образовательных мероприятий и иные меры информационно-консультационной поддержки субъектов МСП</t>
  </si>
  <si>
    <t>Подпрограмма 3 «Обеспечение деятельности комитета по экономическому развитию администрации города Мурманска»</t>
  </si>
  <si>
    <t>Основное мероприятие «Эффективное выполнение муниципальных функций в сфере создания условий для комплексного социально-экономического развития города Мурманска»</t>
  </si>
  <si>
    <t>0.4. Число субъектов МСП в городе Мурманске увеличить к 2028 году до 14 658 ед.
0.5. Число субъектов МСП в расчете на 10 тыс. человек населения увеличить к 2028 году до 549 ед.
2.1. Количество мероприятий (семинары, конференции и т.п.) по вопросам развития и поддержки МСП увеличить к 2023 году до 71 шт.
2.2. Количество участников, посетивших мероприятия (семинары, конференции и т.п.) по вопросам развития и поддержки МСП увеличить к 2023 году до 1 505 чел.
2.3. Количество субъектов МСП, получивших финансовую поддержку, за 2023-2028 гг. – 43 ед.
2.8. Количество муниципальных объектов, переданных субъектам МСП и самозанятым гражданам в качестве имущественной поддержки, увеличить к 2028 году до 78 шт.
2.9. Количество объектов, включенных в перечень муниципального имущества города Мурманска, предназначенного для оказания имущественной поддержки субъектам МСП и самозанятым гражданам, увеличить к 2028 году до 91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</si>
</sst>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0" fillId="0" borderId="0" xfId="0" applyNumberFormat="1"/>
    <xf numFmtId="0" fontId="1" fillId="0" borderId="0" xfId="0" applyFont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4" fontId="6" fillId="3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7" fillId="3" borderId="4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4" fontId="7" fillId="4" borderId="8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3" borderId="8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7" fillId="3" borderId="8" xfId="0" applyNumberFormat="1" applyFont="1" applyFill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4" fontId="6" fillId="3" borderId="8" xfId="0" applyNumberFormat="1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center" wrapText="1"/>
    </xf>
    <xf numFmtId="14" fontId="6" fillId="4" borderId="4" xfId="0" applyNumberFormat="1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14" fontId="2" fillId="0" borderId="4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tabSelected="1" topLeftCell="A76" zoomScale="60" zoomScaleNormal="60" workbookViewId="0">
      <selection activeCell="L45" sqref="L45:L49"/>
    </sheetView>
  </sheetViews>
  <sheetFormatPr defaultRowHeight="15" x14ac:dyDescent="0.25"/>
  <cols>
    <col min="1" max="1" width="8.7109375" bestFit="1" customWidth="1"/>
    <col min="2" max="2" width="64.5703125" customWidth="1"/>
    <col min="3" max="3" width="13.42578125" customWidth="1"/>
    <col min="5" max="5" width="14" customWidth="1"/>
    <col min="6" max="7" width="11.140625" bestFit="1" customWidth="1"/>
    <col min="8" max="8" width="16" customWidth="1"/>
    <col min="9" max="9" width="12" customWidth="1"/>
    <col min="10" max="10" width="14" customWidth="1"/>
    <col min="11" max="11" width="13.5703125" customWidth="1"/>
    <col min="12" max="12" width="52.85546875" customWidth="1"/>
    <col min="13" max="13" width="36.5703125" customWidth="1"/>
  </cols>
  <sheetData>
    <row r="1" spans="1:13" ht="20.25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3" ht="18.75" x14ac:dyDescent="0.25">
      <c r="A2" s="1"/>
    </row>
    <row r="3" spans="1:13" ht="15.75" x14ac:dyDescent="0.25">
      <c r="A3" s="46" t="s">
        <v>1</v>
      </c>
      <c r="B3" s="46" t="s">
        <v>2</v>
      </c>
      <c r="C3" s="46" t="s">
        <v>3</v>
      </c>
      <c r="D3" s="46" t="s">
        <v>4</v>
      </c>
      <c r="E3" s="46"/>
      <c r="F3" s="46"/>
      <c r="G3" s="46"/>
      <c r="H3" s="46"/>
      <c r="I3" s="46"/>
      <c r="J3" s="46"/>
      <c r="K3" s="46"/>
      <c r="L3" s="46" t="s">
        <v>5</v>
      </c>
      <c r="M3" s="46" t="s">
        <v>6</v>
      </c>
    </row>
    <row r="4" spans="1:13" ht="31.5" x14ac:dyDescent="0.25">
      <c r="A4" s="46"/>
      <c r="B4" s="46"/>
      <c r="C4" s="46"/>
      <c r="D4" s="15" t="s">
        <v>7</v>
      </c>
      <c r="E4" s="15" t="s">
        <v>8</v>
      </c>
      <c r="F4" s="15">
        <v>2023</v>
      </c>
      <c r="G4" s="15">
        <v>2024</v>
      </c>
      <c r="H4" s="15">
        <v>2025</v>
      </c>
      <c r="I4" s="15">
        <v>2026</v>
      </c>
      <c r="J4" s="15">
        <v>2027</v>
      </c>
      <c r="K4" s="15">
        <v>2028</v>
      </c>
      <c r="L4" s="46"/>
      <c r="M4" s="46"/>
    </row>
    <row r="5" spans="1:13" ht="15.75" x14ac:dyDescent="0.25">
      <c r="A5" s="50"/>
      <c r="B5" s="50" t="s">
        <v>9</v>
      </c>
      <c r="C5" s="51" t="s">
        <v>10</v>
      </c>
      <c r="D5" s="35" t="s">
        <v>8</v>
      </c>
      <c r="E5" s="22">
        <f>E10+E40+E75</f>
        <v>304327.40000000002</v>
      </c>
      <c r="F5" s="22">
        <f t="shared" ref="F5:K5" si="0">F10+F40+F75</f>
        <v>55424.1</v>
      </c>
      <c r="G5" s="22">
        <f t="shared" si="0"/>
        <v>57424.600000000006</v>
      </c>
      <c r="H5" s="22">
        <f t="shared" si="0"/>
        <v>47562.400000000001</v>
      </c>
      <c r="I5" s="22">
        <f t="shared" si="0"/>
        <v>47561.100000000006</v>
      </c>
      <c r="J5" s="22">
        <f t="shared" si="0"/>
        <v>47375.199999999997</v>
      </c>
      <c r="K5" s="23">
        <f t="shared" si="0"/>
        <v>48979.999999999993</v>
      </c>
      <c r="L5" s="52" t="s">
        <v>11</v>
      </c>
      <c r="M5" s="53" t="s">
        <v>12</v>
      </c>
    </row>
    <row r="6" spans="1:13" ht="15.75" x14ac:dyDescent="0.25">
      <c r="A6" s="50"/>
      <c r="B6" s="50"/>
      <c r="C6" s="51"/>
      <c r="D6" s="35" t="s">
        <v>13</v>
      </c>
      <c r="E6" s="22">
        <f t="shared" ref="E6:K6" si="1">E11+E41+E76</f>
        <v>302541</v>
      </c>
      <c r="F6" s="22">
        <f t="shared" si="1"/>
        <v>55096.4</v>
      </c>
      <c r="G6" s="22">
        <f t="shared" si="1"/>
        <v>57152.2</v>
      </c>
      <c r="H6" s="22">
        <f t="shared" si="1"/>
        <v>47289.8</v>
      </c>
      <c r="I6" s="22">
        <f t="shared" si="1"/>
        <v>47289.8</v>
      </c>
      <c r="J6" s="22">
        <f t="shared" si="1"/>
        <v>47054</v>
      </c>
      <c r="K6" s="23">
        <f t="shared" si="1"/>
        <v>48658.799999999996</v>
      </c>
      <c r="L6" s="52"/>
      <c r="M6" s="54"/>
    </row>
    <row r="7" spans="1:13" ht="15.75" x14ac:dyDescent="0.25">
      <c r="A7" s="50"/>
      <c r="B7" s="50"/>
      <c r="C7" s="51"/>
      <c r="D7" s="35" t="s">
        <v>14</v>
      </c>
      <c r="E7" s="22">
        <f>E12+E42+E77</f>
        <v>1786.4</v>
      </c>
      <c r="F7" s="22">
        <f t="shared" ref="F7:K7" si="2">F12+F42+F77</f>
        <v>327.7</v>
      </c>
      <c r="G7" s="22">
        <f t="shared" si="2"/>
        <v>272.39999999999998</v>
      </c>
      <c r="H7" s="22">
        <f t="shared" si="2"/>
        <v>272.60000000000002</v>
      </c>
      <c r="I7" s="22">
        <f t="shared" si="2"/>
        <v>271.3</v>
      </c>
      <c r="J7" s="22">
        <f t="shared" si="2"/>
        <v>321.2</v>
      </c>
      <c r="K7" s="23">
        <f t="shared" si="2"/>
        <v>321.2</v>
      </c>
      <c r="L7" s="52"/>
      <c r="M7" s="54"/>
    </row>
    <row r="8" spans="1:13" ht="15.75" x14ac:dyDescent="0.25">
      <c r="A8" s="50"/>
      <c r="B8" s="50"/>
      <c r="C8" s="51"/>
      <c r="D8" s="35" t="s">
        <v>15</v>
      </c>
      <c r="E8" s="22">
        <f t="shared" ref="E8:K8" si="3">E13+E43+E78</f>
        <v>0</v>
      </c>
      <c r="F8" s="22">
        <f t="shared" si="3"/>
        <v>0</v>
      </c>
      <c r="G8" s="22">
        <f t="shared" si="3"/>
        <v>0</v>
      </c>
      <c r="H8" s="22">
        <f t="shared" si="3"/>
        <v>0</v>
      </c>
      <c r="I8" s="22">
        <f t="shared" si="3"/>
        <v>0</v>
      </c>
      <c r="J8" s="22">
        <f t="shared" si="3"/>
        <v>0</v>
      </c>
      <c r="K8" s="23">
        <f t="shared" si="3"/>
        <v>0</v>
      </c>
      <c r="L8" s="52"/>
      <c r="M8" s="54"/>
    </row>
    <row r="9" spans="1:13" ht="30.75" customHeight="1" x14ac:dyDescent="0.25">
      <c r="A9" s="50"/>
      <c r="B9" s="50"/>
      <c r="C9" s="51"/>
      <c r="D9" s="35" t="s">
        <v>16</v>
      </c>
      <c r="E9" s="22">
        <f t="shared" ref="E9:K9" si="4">E14+E44+E79</f>
        <v>0</v>
      </c>
      <c r="F9" s="22">
        <f t="shared" si="4"/>
        <v>0</v>
      </c>
      <c r="G9" s="22">
        <f t="shared" si="4"/>
        <v>0</v>
      </c>
      <c r="H9" s="22">
        <f t="shared" si="4"/>
        <v>0</v>
      </c>
      <c r="I9" s="22">
        <f t="shared" si="4"/>
        <v>0</v>
      </c>
      <c r="J9" s="22">
        <f t="shared" si="4"/>
        <v>0</v>
      </c>
      <c r="K9" s="23">
        <f t="shared" si="4"/>
        <v>0</v>
      </c>
      <c r="L9" s="52"/>
      <c r="M9" s="55"/>
    </row>
    <row r="10" spans="1:13" ht="15.75" x14ac:dyDescent="0.25">
      <c r="A10" s="56">
        <v>1</v>
      </c>
      <c r="B10" s="57" t="s">
        <v>17</v>
      </c>
      <c r="C10" s="57" t="s">
        <v>10</v>
      </c>
      <c r="D10" s="36" t="s">
        <v>8</v>
      </c>
      <c r="E10" s="21">
        <f>E15</f>
        <v>24605.100000000002</v>
      </c>
      <c r="F10" s="21">
        <f t="shared" ref="F10:K10" si="5">F15</f>
        <v>3761.1000000000004</v>
      </c>
      <c r="G10" s="21">
        <f t="shared" si="5"/>
        <v>10711.2</v>
      </c>
      <c r="H10" s="21">
        <f t="shared" si="5"/>
        <v>3102.8</v>
      </c>
      <c r="I10" s="21">
        <f t="shared" si="5"/>
        <v>3102.8</v>
      </c>
      <c r="J10" s="21">
        <f t="shared" si="5"/>
        <v>1963.6</v>
      </c>
      <c r="K10" s="24">
        <f t="shared" si="5"/>
        <v>1963.6</v>
      </c>
      <c r="L10" s="56" t="s">
        <v>11</v>
      </c>
      <c r="M10" s="58" t="s">
        <v>18</v>
      </c>
    </row>
    <row r="11" spans="1:13" ht="15.75" x14ac:dyDescent="0.25">
      <c r="A11" s="56"/>
      <c r="B11" s="57"/>
      <c r="C11" s="57"/>
      <c r="D11" s="37" t="s">
        <v>13</v>
      </c>
      <c r="E11" s="10">
        <f t="shared" ref="E11:K11" si="6">E16</f>
        <v>24605.100000000002</v>
      </c>
      <c r="F11" s="10">
        <f>F16</f>
        <v>3761.1000000000004</v>
      </c>
      <c r="G11" s="10">
        <f t="shared" si="6"/>
        <v>10711.2</v>
      </c>
      <c r="H11" s="10">
        <f t="shared" si="6"/>
        <v>3102.8</v>
      </c>
      <c r="I11" s="10">
        <f t="shared" si="6"/>
        <v>3102.8</v>
      </c>
      <c r="J11" s="10">
        <f t="shared" si="6"/>
        <v>1963.6</v>
      </c>
      <c r="K11" s="25">
        <f t="shared" si="6"/>
        <v>1963.6</v>
      </c>
      <c r="L11" s="56"/>
      <c r="M11" s="59"/>
    </row>
    <row r="12" spans="1:13" ht="15.75" x14ac:dyDescent="0.25">
      <c r="A12" s="56"/>
      <c r="B12" s="57"/>
      <c r="C12" s="57"/>
      <c r="D12" s="37" t="s">
        <v>14</v>
      </c>
      <c r="E12" s="10">
        <f t="shared" ref="E12:K12" si="7">E17</f>
        <v>0</v>
      </c>
      <c r="F12" s="10">
        <f t="shared" si="7"/>
        <v>0</v>
      </c>
      <c r="G12" s="10">
        <f t="shared" si="7"/>
        <v>0</v>
      </c>
      <c r="H12" s="10">
        <f t="shared" si="7"/>
        <v>0</v>
      </c>
      <c r="I12" s="10">
        <f t="shared" si="7"/>
        <v>0</v>
      </c>
      <c r="J12" s="10">
        <f t="shared" si="7"/>
        <v>0</v>
      </c>
      <c r="K12" s="25">
        <f t="shared" si="7"/>
        <v>0</v>
      </c>
      <c r="L12" s="56"/>
      <c r="M12" s="59"/>
    </row>
    <row r="13" spans="1:13" ht="15.75" x14ac:dyDescent="0.25">
      <c r="A13" s="56"/>
      <c r="B13" s="57"/>
      <c r="C13" s="57"/>
      <c r="D13" s="37" t="s">
        <v>15</v>
      </c>
      <c r="E13" s="10">
        <f t="shared" ref="E13:K13" si="8">E18</f>
        <v>0</v>
      </c>
      <c r="F13" s="10">
        <f t="shared" si="8"/>
        <v>0</v>
      </c>
      <c r="G13" s="10">
        <f t="shared" si="8"/>
        <v>0</v>
      </c>
      <c r="H13" s="10">
        <f t="shared" si="8"/>
        <v>0</v>
      </c>
      <c r="I13" s="10">
        <f t="shared" si="8"/>
        <v>0</v>
      </c>
      <c r="J13" s="10">
        <f t="shared" si="8"/>
        <v>0</v>
      </c>
      <c r="K13" s="25">
        <f t="shared" si="8"/>
        <v>0</v>
      </c>
      <c r="L13" s="56"/>
      <c r="M13" s="59"/>
    </row>
    <row r="14" spans="1:13" ht="15.75" x14ac:dyDescent="0.25">
      <c r="A14" s="56"/>
      <c r="B14" s="57"/>
      <c r="C14" s="57"/>
      <c r="D14" s="43" t="s">
        <v>16</v>
      </c>
      <c r="E14" s="44">
        <f t="shared" ref="E14:K14" si="9">E19</f>
        <v>0</v>
      </c>
      <c r="F14" s="44">
        <f t="shared" si="9"/>
        <v>0</v>
      </c>
      <c r="G14" s="44">
        <f t="shared" si="9"/>
        <v>0</v>
      </c>
      <c r="H14" s="44">
        <f t="shared" si="9"/>
        <v>0</v>
      </c>
      <c r="I14" s="44">
        <f t="shared" si="9"/>
        <v>0</v>
      </c>
      <c r="J14" s="44">
        <f t="shared" si="9"/>
        <v>0</v>
      </c>
      <c r="K14" s="45">
        <f t="shared" si="9"/>
        <v>0</v>
      </c>
      <c r="L14" s="56"/>
      <c r="M14" s="60"/>
    </row>
    <row r="15" spans="1:13" ht="15.75" x14ac:dyDescent="0.25">
      <c r="A15" s="48" t="s">
        <v>19</v>
      </c>
      <c r="B15" s="47" t="s">
        <v>20</v>
      </c>
      <c r="C15" s="47" t="s">
        <v>10</v>
      </c>
      <c r="D15" s="11" t="s">
        <v>8</v>
      </c>
      <c r="E15" s="12">
        <f>SUM(E16:E19)</f>
        <v>24605.100000000002</v>
      </c>
      <c r="F15" s="12">
        <f t="shared" ref="F15:K15" si="10">SUM(F16:F19)</f>
        <v>3761.1000000000004</v>
      </c>
      <c r="G15" s="12">
        <f t="shared" si="10"/>
        <v>10711.2</v>
      </c>
      <c r="H15" s="12">
        <f t="shared" si="10"/>
        <v>3102.8</v>
      </c>
      <c r="I15" s="12">
        <f t="shared" si="10"/>
        <v>3102.8</v>
      </c>
      <c r="J15" s="12">
        <f t="shared" si="10"/>
        <v>1963.6</v>
      </c>
      <c r="K15" s="12">
        <f t="shared" si="10"/>
        <v>1963.6</v>
      </c>
      <c r="L15" s="61" t="s">
        <v>59</v>
      </c>
      <c r="M15" s="47" t="s">
        <v>18</v>
      </c>
    </row>
    <row r="16" spans="1:13" ht="15.75" x14ac:dyDescent="0.25">
      <c r="A16" s="48"/>
      <c r="B16" s="47"/>
      <c r="C16" s="47"/>
      <c r="D16" s="38" t="s">
        <v>13</v>
      </c>
      <c r="E16" s="8">
        <f>E21+E26+E31+E36</f>
        <v>24605.100000000002</v>
      </c>
      <c r="F16" s="8">
        <f t="shared" ref="F16:K16" si="11">F21+F26+F31+F36</f>
        <v>3761.1000000000004</v>
      </c>
      <c r="G16" s="8">
        <f t="shared" si="11"/>
        <v>10711.2</v>
      </c>
      <c r="H16" s="8">
        <f t="shared" si="11"/>
        <v>3102.8</v>
      </c>
      <c r="I16" s="8">
        <f t="shared" si="11"/>
        <v>3102.8</v>
      </c>
      <c r="J16" s="8">
        <f t="shared" si="11"/>
        <v>1963.6</v>
      </c>
      <c r="K16" s="26">
        <f t="shared" si="11"/>
        <v>1963.6</v>
      </c>
      <c r="L16" s="62"/>
      <c r="M16" s="47"/>
    </row>
    <row r="17" spans="1:13" ht="15.75" x14ac:dyDescent="0.25">
      <c r="A17" s="48"/>
      <c r="B17" s="47"/>
      <c r="C17" s="47"/>
      <c r="D17" s="38" t="s">
        <v>14</v>
      </c>
      <c r="E17" s="8">
        <f t="shared" ref="E17:K19" si="12">E22+E27+E32+E37</f>
        <v>0</v>
      </c>
      <c r="F17" s="8">
        <f t="shared" si="12"/>
        <v>0</v>
      </c>
      <c r="G17" s="8">
        <f t="shared" si="12"/>
        <v>0</v>
      </c>
      <c r="H17" s="8">
        <f t="shared" si="12"/>
        <v>0</v>
      </c>
      <c r="I17" s="8">
        <f t="shared" si="12"/>
        <v>0</v>
      </c>
      <c r="J17" s="8">
        <f t="shared" si="12"/>
        <v>0</v>
      </c>
      <c r="K17" s="26">
        <f t="shared" si="12"/>
        <v>0</v>
      </c>
      <c r="L17" s="62"/>
      <c r="M17" s="47"/>
    </row>
    <row r="18" spans="1:13" ht="15.75" x14ac:dyDescent="0.25">
      <c r="A18" s="49"/>
      <c r="B18" s="47"/>
      <c r="C18" s="47"/>
      <c r="D18" s="38" t="s">
        <v>15</v>
      </c>
      <c r="E18" s="8">
        <f t="shared" si="12"/>
        <v>0</v>
      </c>
      <c r="F18" s="8">
        <f t="shared" si="12"/>
        <v>0</v>
      </c>
      <c r="G18" s="8">
        <f t="shared" si="12"/>
        <v>0</v>
      </c>
      <c r="H18" s="8">
        <f t="shared" si="12"/>
        <v>0</v>
      </c>
      <c r="I18" s="8">
        <f t="shared" si="12"/>
        <v>0</v>
      </c>
      <c r="J18" s="8">
        <f t="shared" si="12"/>
        <v>0</v>
      </c>
      <c r="K18" s="26">
        <f t="shared" si="12"/>
        <v>0</v>
      </c>
      <c r="L18" s="62"/>
      <c r="M18" s="47"/>
    </row>
    <row r="19" spans="1:13" ht="191.25" customHeight="1" x14ac:dyDescent="0.25">
      <c r="A19" s="49"/>
      <c r="B19" s="47"/>
      <c r="C19" s="47"/>
      <c r="D19" s="38" t="s">
        <v>16</v>
      </c>
      <c r="E19" s="8">
        <f t="shared" si="12"/>
        <v>0</v>
      </c>
      <c r="F19" s="8">
        <f t="shared" si="12"/>
        <v>0</v>
      </c>
      <c r="G19" s="8">
        <f t="shared" si="12"/>
        <v>0</v>
      </c>
      <c r="H19" s="8">
        <f t="shared" si="12"/>
        <v>0</v>
      </c>
      <c r="I19" s="8">
        <f t="shared" si="12"/>
        <v>0</v>
      </c>
      <c r="J19" s="8">
        <f t="shared" si="12"/>
        <v>0</v>
      </c>
      <c r="K19" s="26">
        <f t="shared" si="12"/>
        <v>0</v>
      </c>
      <c r="L19" s="63"/>
      <c r="M19" s="47"/>
    </row>
    <row r="20" spans="1:13" ht="24.75" customHeight="1" x14ac:dyDescent="0.25">
      <c r="A20" s="76" t="s">
        <v>47</v>
      </c>
      <c r="B20" s="64" t="s">
        <v>21</v>
      </c>
      <c r="C20" s="65" t="s">
        <v>10</v>
      </c>
      <c r="D20" s="39" t="s">
        <v>8</v>
      </c>
      <c r="E20" s="14">
        <f>SUM(E21:E24)</f>
        <v>1657.8</v>
      </c>
      <c r="F20" s="14">
        <f t="shared" ref="F20:K20" si="13">SUM(F21:F24)</f>
        <v>254.8</v>
      </c>
      <c r="G20" s="14">
        <f t="shared" si="13"/>
        <v>297</v>
      </c>
      <c r="H20" s="14">
        <f t="shared" si="13"/>
        <v>297</v>
      </c>
      <c r="I20" s="14">
        <f t="shared" si="13"/>
        <v>297</v>
      </c>
      <c r="J20" s="14">
        <f t="shared" si="13"/>
        <v>256</v>
      </c>
      <c r="K20" s="14">
        <f t="shared" si="13"/>
        <v>256</v>
      </c>
      <c r="L20" s="64" t="s">
        <v>22</v>
      </c>
      <c r="M20" s="64" t="s">
        <v>23</v>
      </c>
    </row>
    <row r="21" spans="1:13" ht="15.75" x14ac:dyDescent="0.25">
      <c r="A21" s="76"/>
      <c r="B21" s="64"/>
      <c r="C21" s="65"/>
      <c r="D21" s="40" t="s">
        <v>24</v>
      </c>
      <c r="E21" s="16">
        <f>SUM(F21:K21)</f>
        <v>1657.8</v>
      </c>
      <c r="F21" s="16">
        <v>254.8</v>
      </c>
      <c r="G21" s="16">
        <v>297</v>
      </c>
      <c r="H21" s="16">
        <v>297</v>
      </c>
      <c r="I21" s="16">
        <v>297</v>
      </c>
      <c r="J21" s="16">
        <v>256</v>
      </c>
      <c r="K21" s="28">
        <v>256</v>
      </c>
      <c r="L21" s="64"/>
      <c r="M21" s="64"/>
    </row>
    <row r="22" spans="1:13" ht="15.75" x14ac:dyDescent="0.25">
      <c r="A22" s="76"/>
      <c r="B22" s="64"/>
      <c r="C22" s="65"/>
      <c r="D22" s="40" t="s">
        <v>14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28">
        <v>0</v>
      </c>
      <c r="L22" s="64"/>
      <c r="M22" s="64"/>
    </row>
    <row r="23" spans="1:13" ht="15.75" x14ac:dyDescent="0.25">
      <c r="A23" s="76"/>
      <c r="B23" s="64"/>
      <c r="C23" s="65"/>
      <c r="D23" s="40" t="s">
        <v>15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28">
        <v>0</v>
      </c>
      <c r="L23" s="64"/>
      <c r="M23" s="64"/>
    </row>
    <row r="24" spans="1:13" ht="15.75" x14ac:dyDescent="0.25">
      <c r="A24" s="76"/>
      <c r="B24" s="64"/>
      <c r="C24" s="65"/>
      <c r="D24" s="40" t="s">
        <v>16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28">
        <v>0</v>
      </c>
      <c r="L24" s="64"/>
      <c r="M24" s="64"/>
    </row>
    <row r="25" spans="1:13" ht="15.75" x14ac:dyDescent="0.25">
      <c r="A25" s="76" t="s">
        <v>48</v>
      </c>
      <c r="B25" s="64" t="s">
        <v>25</v>
      </c>
      <c r="C25" s="65" t="s">
        <v>10</v>
      </c>
      <c r="D25" s="39" t="s">
        <v>8</v>
      </c>
      <c r="E25" s="14">
        <f>SUM(E26:E29)</f>
        <v>12758.900000000001</v>
      </c>
      <c r="F25" s="14">
        <f t="shared" ref="F25:K25" si="14">SUM(F26:F29)</f>
        <v>1215</v>
      </c>
      <c r="G25" s="14">
        <f t="shared" si="14"/>
        <v>4048.3</v>
      </c>
      <c r="H25" s="14">
        <f t="shared" si="14"/>
        <v>2519.8000000000002</v>
      </c>
      <c r="I25" s="14">
        <f t="shared" si="14"/>
        <v>2519.8000000000002</v>
      </c>
      <c r="J25" s="14">
        <f t="shared" si="14"/>
        <v>1228</v>
      </c>
      <c r="K25" s="14">
        <f t="shared" si="14"/>
        <v>1228</v>
      </c>
      <c r="L25" s="66" t="s">
        <v>61</v>
      </c>
      <c r="M25" s="64" t="s">
        <v>26</v>
      </c>
    </row>
    <row r="26" spans="1:13" ht="15.75" x14ac:dyDescent="0.25">
      <c r="A26" s="76"/>
      <c r="B26" s="64"/>
      <c r="C26" s="65"/>
      <c r="D26" s="40" t="s">
        <v>24</v>
      </c>
      <c r="E26" s="16">
        <f>SUM(F26:K26)</f>
        <v>12758.900000000001</v>
      </c>
      <c r="F26" s="16">
        <v>1215</v>
      </c>
      <c r="G26" s="16">
        <v>4048.3</v>
      </c>
      <c r="H26" s="16">
        <v>2519.8000000000002</v>
      </c>
      <c r="I26" s="16">
        <v>2519.8000000000002</v>
      </c>
      <c r="J26" s="16">
        <v>1228</v>
      </c>
      <c r="K26" s="28">
        <v>1228</v>
      </c>
      <c r="L26" s="67"/>
      <c r="M26" s="64"/>
    </row>
    <row r="27" spans="1:13" ht="15.75" x14ac:dyDescent="0.25">
      <c r="A27" s="76"/>
      <c r="B27" s="64"/>
      <c r="C27" s="65"/>
      <c r="D27" s="40" t="s">
        <v>14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28">
        <v>0</v>
      </c>
      <c r="L27" s="67"/>
      <c r="M27" s="64"/>
    </row>
    <row r="28" spans="1:13" ht="15.75" x14ac:dyDescent="0.25">
      <c r="A28" s="76"/>
      <c r="B28" s="64"/>
      <c r="C28" s="65"/>
      <c r="D28" s="40" t="s">
        <v>15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28">
        <v>0</v>
      </c>
      <c r="L28" s="67"/>
      <c r="M28" s="64"/>
    </row>
    <row r="29" spans="1:13" ht="15" customHeight="1" x14ac:dyDescent="0.25">
      <c r="A29" s="76"/>
      <c r="B29" s="64"/>
      <c r="C29" s="65"/>
      <c r="D29" s="40" t="s">
        <v>16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28">
        <v>0</v>
      </c>
      <c r="L29" s="68"/>
      <c r="M29" s="64"/>
    </row>
    <row r="30" spans="1:13" ht="15.75" x14ac:dyDescent="0.25">
      <c r="A30" s="76" t="s">
        <v>49</v>
      </c>
      <c r="B30" s="64" t="s">
        <v>27</v>
      </c>
      <c r="C30" s="65" t="s">
        <v>10</v>
      </c>
      <c r="D30" s="39" t="s">
        <v>8</v>
      </c>
      <c r="E30" s="14">
        <f>SUM(E31:E34)</f>
        <v>8755.1</v>
      </c>
      <c r="F30" s="14">
        <f t="shared" ref="F30:K30" si="15">SUM(F31:F34)</f>
        <v>2008.5</v>
      </c>
      <c r="G30" s="14">
        <f t="shared" si="15"/>
        <v>5946.6</v>
      </c>
      <c r="H30" s="14">
        <f t="shared" si="15"/>
        <v>200</v>
      </c>
      <c r="I30" s="14">
        <f t="shared" si="15"/>
        <v>200</v>
      </c>
      <c r="J30" s="14">
        <f t="shared" si="15"/>
        <v>200</v>
      </c>
      <c r="K30" s="14">
        <f t="shared" si="15"/>
        <v>200</v>
      </c>
      <c r="L30" s="64" t="s">
        <v>28</v>
      </c>
      <c r="M30" s="64" t="s">
        <v>29</v>
      </c>
    </row>
    <row r="31" spans="1:13" ht="15.75" x14ac:dyDescent="0.25">
      <c r="A31" s="76"/>
      <c r="B31" s="64"/>
      <c r="C31" s="65"/>
      <c r="D31" s="40" t="s">
        <v>13</v>
      </c>
      <c r="E31" s="16">
        <f>SUM(F31:K31)</f>
        <v>8755.1</v>
      </c>
      <c r="F31" s="16">
        <v>2008.5</v>
      </c>
      <c r="G31" s="16">
        <v>5946.6</v>
      </c>
      <c r="H31" s="16">
        <v>200</v>
      </c>
      <c r="I31" s="16">
        <v>200</v>
      </c>
      <c r="J31" s="16">
        <v>200</v>
      </c>
      <c r="K31" s="28">
        <v>200</v>
      </c>
      <c r="L31" s="64"/>
      <c r="M31" s="64"/>
    </row>
    <row r="32" spans="1:13" ht="15.75" x14ac:dyDescent="0.25">
      <c r="A32" s="76"/>
      <c r="B32" s="64"/>
      <c r="C32" s="65"/>
      <c r="D32" s="40" t="s">
        <v>14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28">
        <v>0</v>
      </c>
      <c r="L32" s="64"/>
      <c r="M32" s="64"/>
    </row>
    <row r="33" spans="1:13" ht="15.75" x14ac:dyDescent="0.25">
      <c r="A33" s="76"/>
      <c r="B33" s="64"/>
      <c r="C33" s="65"/>
      <c r="D33" s="40" t="s">
        <v>15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28">
        <v>0</v>
      </c>
      <c r="L33" s="64"/>
      <c r="M33" s="64"/>
    </row>
    <row r="34" spans="1:13" ht="15.75" x14ac:dyDescent="0.25">
      <c r="A34" s="76"/>
      <c r="B34" s="64"/>
      <c r="C34" s="65"/>
      <c r="D34" s="40" t="s">
        <v>16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28">
        <v>0</v>
      </c>
      <c r="L34" s="64"/>
      <c r="M34" s="64"/>
    </row>
    <row r="35" spans="1:13" ht="15.75" x14ac:dyDescent="0.25">
      <c r="A35" s="76" t="s">
        <v>50</v>
      </c>
      <c r="B35" s="64" t="s">
        <v>30</v>
      </c>
      <c r="C35" s="65" t="s">
        <v>10</v>
      </c>
      <c r="D35" s="39" t="s">
        <v>8</v>
      </c>
      <c r="E35" s="14">
        <f>SUM(E36:E39)</f>
        <v>1433.3000000000002</v>
      </c>
      <c r="F35" s="14">
        <f t="shared" ref="F35:K35" si="16">SUM(F36:F39)</f>
        <v>282.8</v>
      </c>
      <c r="G35" s="14">
        <f t="shared" si="16"/>
        <v>419.3</v>
      </c>
      <c r="H35" s="14">
        <f t="shared" si="16"/>
        <v>86</v>
      </c>
      <c r="I35" s="14">
        <f t="shared" si="16"/>
        <v>86</v>
      </c>
      <c r="J35" s="14">
        <f t="shared" si="16"/>
        <v>279.60000000000002</v>
      </c>
      <c r="K35" s="14">
        <f t="shared" si="16"/>
        <v>279.60000000000002</v>
      </c>
      <c r="L35" s="64" t="s">
        <v>60</v>
      </c>
      <c r="M35" s="64" t="s">
        <v>23</v>
      </c>
    </row>
    <row r="36" spans="1:13" ht="15.75" x14ac:dyDescent="0.25">
      <c r="A36" s="76"/>
      <c r="B36" s="64"/>
      <c r="C36" s="65"/>
      <c r="D36" s="40" t="s">
        <v>13</v>
      </c>
      <c r="E36" s="16">
        <f>SUM(F36:K36)</f>
        <v>1433.3000000000002</v>
      </c>
      <c r="F36" s="16">
        <v>282.8</v>
      </c>
      <c r="G36" s="16">
        <v>419.3</v>
      </c>
      <c r="H36" s="16">
        <v>86</v>
      </c>
      <c r="I36" s="16">
        <v>86</v>
      </c>
      <c r="J36" s="16">
        <v>279.60000000000002</v>
      </c>
      <c r="K36" s="28">
        <v>279.60000000000002</v>
      </c>
      <c r="L36" s="64"/>
      <c r="M36" s="64"/>
    </row>
    <row r="37" spans="1:13" ht="15.75" x14ac:dyDescent="0.25">
      <c r="A37" s="76"/>
      <c r="B37" s="64"/>
      <c r="C37" s="65"/>
      <c r="D37" s="40" t="s">
        <v>14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28">
        <v>0</v>
      </c>
      <c r="L37" s="64"/>
      <c r="M37" s="64"/>
    </row>
    <row r="38" spans="1:13" ht="15.75" x14ac:dyDescent="0.25">
      <c r="A38" s="76"/>
      <c r="B38" s="64"/>
      <c r="C38" s="65"/>
      <c r="D38" s="40" t="s">
        <v>15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28">
        <v>0</v>
      </c>
      <c r="L38" s="64"/>
      <c r="M38" s="64"/>
    </row>
    <row r="39" spans="1:13" ht="15.75" x14ac:dyDescent="0.25">
      <c r="A39" s="76"/>
      <c r="B39" s="64"/>
      <c r="C39" s="65"/>
      <c r="D39" s="40" t="s">
        <v>16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28">
        <v>0</v>
      </c>
      <c r="L39" s="64"/>
      <c r="M39" s="64"/>
    </row>
    <row r="40" spans="1:13" ht="15.75" x14ac:dyDescent="0.25">
      <c r="A40" s="77">
        <v>2</v>
      </c>
      <c r="B40" s="57" t="s">
        <v>31</v>
      </c>
      <c r="C40" s="57" t="s">
        <v>10</v>
      </c>
      <c r="D40" s="41" t="s">
        <v>8</v>
      </c>
      <c r="E40" s="17">
        <f>E45+E65</f>
        <v>30658.9</v>
      </c>
      <c r="F40" s="17">
        <f t="shared" ref="F40:K40" si="17">F45+F65</f>
        <v>7417.9</v>
      </c>
      <c r="G40" s="17">
        <f t="shared" si="17"/>
        <v>6304</v>
      </c>
      <c r="H40" s="17">
        <f t="shared" si="17"/>
        <v>4050</v>
      </c>
      <c r="I40" s="17">
        <f t="shared" si="17"/>
        <v>4050</v>
      </c>
      <c r="J40" s="17">
        <f t="shared" si="17"/>
        <v>4418.5</v>
      </c>
      <c r="K40" s="29">
        <f t="shared" si="17"/>
        <v>4418.5</v>
      </c>
      <c r="L40" s="56"/>
      <c r="M40" s="57" t="s">
        <v>32</v>
      </c>
    </row>
    <row r="41" spans="1:13" ht="15.75" x14ac:dyDescent="0.25">
      <c r="A41" s="78"/>
      <c r="B41" s="57"/>
      <c r="C41" s="57"/>
      <c r="D41" s="37" t="s">
        <v>13</v>
      </c>
      <c r="E41" s="18">
        <f>E46+E66</f>
        <v>30658.9</v>
      </c>
      <c r="F41" s="18">
        <f t="shared" ref="E41:K44" si="18">F46+F66</f>
        <v>7417.9</v>
      </c>
      <c r="G41" s="18">
        <f t="shared" si="18"/>
        <v>6304</v>
      </c>
      <c r="H41" s="18">
        <f t="shared" si="18"/>
        <v>4050</v>
      </c>
      <c r="I41" s="18">
        <f t="shared" si="18"/>
        <v>4050</v>
      </c>
      <c r="J41" s="18">
        <f t="shared" si="18"/>
        <v>4418.5</v>
      </c>
      <c r="K41" s="30">
        <f t="shared" si="18"/>
        <v>4418.5</v>
      </c>
      <c r="L41" s="56"/>
      <c r="M41" s="57"/>
    </row>
    <row r="42" spans="1:13" ht="15.75" x14ac:dyDescent="0.25">
      <c r="A42" s="78"/>
      <c r="B42" s="57"/>
      <c r="C42" s="57"/>
      <c r="D42" s="37" t="s">
        <v>14</v>
      </c>
      <c r="E42" s="18">
        <f t="shared" si="18"/>
        <v>0</v>
      </c>
      <c r="F42" s="18">
        <f t="shared" si="18"/>
        <v>0</v>
      </c>
      <c r="G42" s="18">
        <f t="shared" si="18"/>
        <v>0</v>
      </c>
      <c r="H42" s="18">
        <f t="shared" si="18"/>
        <v>0</v>
      </c>
      <c r="I42" s="18">
        <f t="shared" si="18"/>
        <v>0</v>
      </c>
      <c r="J42" s="18">
        <f t="shared" si="18"/>
        <v>0</v>
      </c>
      <c r="K42" s="30">
        <f t="shared" si="18"/>
        <v>0</v>
      </c>
      <c r="L42" s="56"/>
      <c r="M42" s="57"/>
    </row>
    <row r="43" spans="1:13" ht="15.75" x14ac:dyDescent="0.25">
      <c r="A43" s="78"/>
      <c r="B43" s="57"/>
      <c r="C43" s="57"/>
      <c r="D43" s="37" t="s">
        <v>15</v>
      </c>
      <c r="E43" s="18">
        <f t="shared" si="18"/>
        <v>0</v>
      </c>
      <c r="F43" s="18">
        <f t="shared" si="18"/>
        <v>0</v>
      </c>
      <c r="G43" s="18">
        <f t="shared" si="18"/>
        <v>0</v>
      </c>
      <c r="H43" s="18">
        <f t="shared" si="18"/>
        <v>0</v>
      </c>
      <c r="I43" s="18">
        <f t="shared" si="18"/>
        <v>0</v>
      </c>
      <c r="J43" s="18">
        <f t="shared" si="18"/>
        <v>0</v>
      </c>
      <c r="K43" s="30">
        <f t="shared" si="18"/>
        <v>0</v>
      </c>
      <c r="L43" s="56"/>
      <c r="M43" s="57"/>
    </row>
    <row r="44" spans="1:13" ht="15.75" x14ac:dyDescent="0.25">
      <c r="A44" s="79"/>
      <c r="B44" s="57"/>
      <c r="C44" s="57"/>
      <c r="D44" s="37" t="s">
        <v>16</v>
      </c>
      <c r="E44" s="18">
        <f t="shared" si="18"/>
        <v>0</v>
      </c>
      <c r="F44" s="18">
        <f t="shared" si="18"/>
        <v>0</v>
      </c>
      <c r="G44" s="18">
        <f t="shared" si="18"/>
        <v>0</v>
      </c>
      <c r="H44" s="18">
        <f t="shared" si="18"/>
        <v>0</v>
      </c>
      <c r="I44" s="18">
        <f t="shared" si="18"/>
        <v>0</v>
      </c>
      <c r="J44" s="18">
        <f t="shared" si="18"/>
        <v>0</v>
      </c>
      <c r="K44" s="30">
        <f t="shared" si="18"/>
        <v>0</v>
      </c>
      <c r="L44" s="56"/>
      <c r="M44" s="57"/>
    </row>
    <row r="45" spans="1:13" ht="15.75" x14ac:dyDescent="0.25">
      <c r="A45" s="69" t="s">
        <v>33</v>
      </c>
      <c r="B45" s="69" t="s">
        <v>34</v>
      </c>
      <c r="C45" s="69" t="s">
        <v>10</v>
      </c>
      <c r="D45" s="42" t="s">
        <v>8</v>
      </c>
      <c r="E45" s="19">
        <f>SUM(E46:E49)</f>
        <v>23418.9</v>
      </c>
      <c r="F45" s="19">
        <f t="shared" ref="F45:K45" si="19">SUM(F46:F49)</f>
        <v>6074.9</v>
      </c>
      <c r="G45" s="19">
        <f t="shared" si="19"/>
        <v>5140</v>
      </c>
      <c r="H45" s="19">
        <f t="shared" si="19"/>
        <v>3051</v>
      </c>
      <c r="I45" s="19">
        <f t="shared" si="19"/>
        <v>3051</v>
      </c>
      <c r="J45" s="19">
        <f t="shared" si="19"/>
        <v>3051</v>
      </c>
      <c r="K45" s="31">
        <f t="shared" si="19"/>
        <v>3051</v>
      </c>
      <c r="L45" s="70" t="s">
        <v>69</v>
      </c>
      <c r="M45" s="47" t="s">
        <v>35</v>
      </c>
    </row>
    <row r="46" spans="1:13" ht="15.75" x14ac:dyDescent="0.25">
      <c r="A46" s="69"/>
      <c r="B46" s="69"/>
      <c r="C46" s="69"/>
      <c r="D46" s="38" t="s">
        <v>24</v>
      </c>
      <c r="E46" s="20">
        <f>E51+E56+E61</f>
        <v>23418.9</v>
      </c>
      <c r="F46" s="20">
        <f t="shared" ref="F46:K46" si="20">F51+F56+F61</f>
        <v>6074.9</v>
      </c>
      <c r="G46" s="20">
        <f t="shared" si="20"/>
        <v>5140</v>
      </c>
      <c r="H46" s="20">
        <f t="shared" si="20"/>
        <v>3051</v>
      </c>
      <c r="I46" s="20">
        <f t="shared" si="20"/>
        <v>3051</v>
      </c>
      <c r="J46" s="20">
        <f t="shared" si="20"/>
        <v>3051</v>
      </c>
      <c r="K46" s="32">
        <f t="shared" si="20"/>
        <v>3051</v>
      </c>
      <c r="L46" s="71"/>
      <c r="M46" s="47"/>
    </row>
    <row r="47" spans="1:13" ht="15.75" x14ac:dyDescent="0.25">
      <c r="A47" s="69"/>
      <c r="B47" s="69"/>
      <c r="C47" s="69"/>
      <c r="D47" s="38" t="s">
        <v>14</v>
      </c>
      <c r="E47" s="20">
        <f t="shared" ref="E47:K49" si="21">E52+E57+E62</f>
        <v>0</v>
      </c>
      <c r="F47" s="20">
        <f t="shared" si="21"/>
        <v>0</v>
      </c>
      <c r="G47" s="20">
        <f t="shared" si="21"/>
        <v>0</v>
      </c>
      <c r="H47" s="20">
        <f t="shared" si="21"/>
        <v>0</v>
      </c>
      <c r="I47" s="20">
        <f t="shared" si="21"/>
        <v>0</v>
      </c>
      <c r="J47" s="20">
        <f t="shared" si="21"/>
        <v>0</v>
      </c>
      <c r="K47" s="32">
        <f t="shared" si="21"/>
        <v>0</v>
      </c>
      <c r="L47" s="71"/>
      <c r="M47" s="47"/>
    </row>
    <row r="48" spans="1:13" ht="15.75" x14ac:dyDescent="0.25">
      <c r="A48" s="69"/>
      <c r="B48" s="69"/>
      <c r="C48" s="69"/>
      <c r="D48" s="38" t="s">
        <v>15</v>
      </c>
      <c r="E48" s="20">
        <f t="shared" si="21"/>
        <v>0</v>
      </c>
      <c r="F48" s="20">
        <f t="shared" si="21"/>
        <v>0</v>
      </c>
      <c r="G48" s="20">
        <f t="shared" si="21"/>
        <v>0</v>
      </c>
      <c r="H48" s="20">
        <f t="shared" si="21"/>
        <v>0</v>
      </c>
      <c r="I48" s="20">
        <f t="shared" si="21"/>
        <v>0</v>
      </c>
      <c r="J48" s="20">
        <f t="shared" si="21"/>
        <v>0</v>
      </c>
      <c r="K48" s="32">
        <f t="shared" si="21"/>
        <v>0</v>
      </c>
      <c r="L48" s="71"/>
      <c r="M48" s="47"/>
    </row>
    <row r="49" spans="1:13" ht="119.25" customHeight="1" x14ac:dyDescent="0.25">
      <c r="A49" s="69"/>
      <c r="B49" s="69"/>
      <c r="C49" s="69"/>
      <c r="D49" s="38" t="s">
        <v>16</v>
      </c>
      <c r="E49" s="20">
        <f t="shared" si="21"/>
        <v>0</v>
      </c>
      <c r="F49" s="20">
        <f t="shared" si="21"/>
        <v>0</v>
      </c>
      <c r="G49" s="20">
        <f t="shared" si="21"/>
        <v>0</v>
      </c>
      <c r="H49" s="20">
        <f t="shared" si="21"/>
        <v>0</v>
      </c>
      <c r="I49" s="20">
        <f t="shared" si="21"/>
        <v>0</v>
      </c>
      <c r="J49" s="20">
        <f t="shared" si="21"/>
        <v>0</v>
      </c>
      <c r="K49" s="32">
        <f t="shared" si="21"/>
        <v>0</v>
      </c>
      <c r="L49" s="71"/>
      <c r="M49" s="47"/>
    </row>
    <row r="50" spans="1:13" ht="15.75" x14ac:dyDescent="0.25">
      <c r="A50" s="76" t="s">
        <v>51</v>
      </c>
      <c r="B50" s="64" t="s">
        <v>65</v>
      </c>
      <c r="C50" s="65" t="s">
        <v>10</v>
      </c>
      <c r="D50" s="39" t="s">
        <v>8</v>
      </c>
      <c r="E50" s="14">
        <f>SUM(E51:E54)</f>
        <v>2418.9</v>
      </c>
      <c r="F50" s="14">
        <f t="shared" ref="F50:K50" si="22">SUM(F51:F54)</f>
        <v>74.900000000000006</v>
      </c>
      <c r="G50" s="14">
        <f t="shared" si="22"/>
        <v>140</v>
      </c>
      <c r="H50" s="14">
        <f t="shared" si="22"/>
        <v>551</v>
      </c>
      <c r="I50" s="14">
        <f t="shared" si="22"/>
        <v>551</v>
      </c>
      <c r="J50" s="14">
        <f t="shared" si="22"/>
        <v>551</v>
      </c>
      <c r="K50" s="14">
        <f t="shared" si="22"/>
        <v>551</v>
      </c>
      <c r="L50" s="64" t="s">
        <v>66</v>
      </c>
      <c r="M50" s="64" t="s">
        <v>36</v>
      </c>
    </row>
    <row r="51" spans="1:13" ht="15.75" x14ac:dyDescent="0.25">
      <c r="A51" s="76"/>
      <c r="B51" s="64"/>
      <c r="C51" s="65"/>
      <c r="D51" s="40" t="s">
        <v>13</v>
      </c>
      <c r="E51" s="16">
        <f>SUM(F51:K51)</f>
        <v>2418.9</v>
      </c>
      <c r="F51" s="16">
        <v>74.900000000000006</v>
      </c>
      <c r="G51" s="16">
        <v>140</v>
      </c>
      <c r="H51" s="16">
        <v>551</v>
      </c>
      <c r="I51" s="16">
        <v>551</v>
      </c>
      <c r="J51" s="16">
        <v>551</v>
      </c>
      <c r="K51" s="28">
        <v>551</v>
      </c>
      <c r="L51" s="64"/>
      <c r="M51" s="64"/>
    </row>
    <row r="52" spans="1:13" ht="15.75" x14ac:dyDescent="0.25">
      <c r="A52" s="76"/>
      <c r="B52" s="64"/>
      <c r="C52" s="65"/>
      <c r="D52" s="40" t="s">
        <v>14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28">
        <v>0</v>
      </c>
      <c r="L52" s="64"/>
      <c r="M52" s="64"/>
    </row>
    <row r="53" spans="1:13" ht="15.75" x14ac:dyDescent="0.25">
      <c r="A53" s="76"/>
      <c r="B53" s="64"/>
      <c r="C53" s="65"/>
      <c r="D53" s="40" t="s">
        <v>15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28">
        <v>0</v>
      </c>
      <c r="L53" s="64"/>
      <c r="M53" s="64"/>
    </row>
    <row r="54" spans="1:13" ht="15.75" x14ac:dyDescent="0.25">
      <c r="A54" s="76"/>
      <c r="B54" s="64"/>
      <c r="C54" s="65"/>
      <c r="D54" s="40" t="s">
        <v>16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28">
        <v>0</v>
      </c>
      <c r="L54" s="64"/>
      <c r="M54" s="64"/>
    </row>
    <row r="55" spans="1:13" ht="15.75" x14ac:dyDescent="0.25">
      <c r="A55" s="76" t="s">
        <v>52</v>
      </c>
      <c r="B55" s="64" t="s">
        <v>63</v>
      </c>
      <c r="C55" s="65" t="s">
        <v>10</v>
      </c>
      <c r="D55" s="39" t="s">
        <v>8</v>
      </c>
      <c r="E55" s="14">
        <f>SUM(E56:E59)</f>
        <v>21000</v>
      </c>
      <c r="F55" s="14">
        <f t="shared" ref="F55:K55" si="23">SUM(F56:F59)</f>
        <v>6000</v>
      </c>
      <c r="G55" s="14">
        <f t="shared" si="23"/>
        <v>5000</v>
      </c>
      <c r="H55" s="14">
        <f t="shared" si="23"/>
        <v>2500</v>
      </c>
      <c r="I55" s="14">
        <f t="shared" si="23"/>
        <v>2500</v>
      </c>
      <c r="J55" s="14">
        <f t="shared" si="23"/>
        <v>2500</v>
      </c>
      <c r="K55" s="14">
        <f t="shared" si="23"/>
        <v>2500</v>
      </c>
      <c r="L55" s="64" t="s">
        <v>37</v>
      </c>
      <c r="M55" s="64" t="s">
        <v>23</v>
      </c>
    </row>
    <row r="56" spans="1:13" ht="15.75" x14ac:dyDescent="0.25">
      <c r="A56" s="76"/>
      <c r="B56" s="64"/>
      <c r="C56" s="65"/>
      <c r="D56" s="40" t="s">
        <v>13</v>
      </c>
      <c r="E56" s="16">
        <f>SUM(F56:K56)</f>
        <v>21000</v>
      </c>
      <c r="F56" s="16">
        <v>6000</v>
      </c>
      <c r="G56" s="16">
        <v>5000</v>
      </c>
      <c r="H56" s="16">
        <v>2500</v>
      </c>
      <c r="I56" s="16">
        <v>2500</v>
      </c>
      <c r="J56" s="16">
        <v>2500</v>
      </c>
      <c r="K56" s="28">
        <v>2500</v>
      </c>
      <c r="L56" s="64"/>
      <c r="M56" s="64"/>
    </row>
    <row r="57" spans="1:13" ht="15.75" x14ac:dyDescent="0.25">
      <c r="A57" s="76"/>
      <c r="B57" s="64"/>
      <c r="C57" s="65"/>
      <c r="D57" s="40" t="s">
        <v>14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28">
        <v>0</v>
      </c>
      <c r="L57" s="64"/>
      <c r="M57" s="64"/>
    </row>
    <row r="58" spans="1:13" ht="15.75" x14ac:dyDescent="0.25">
      <c r="A58" s="76"/>
      <c r="B58" s="64"/>
      <c r="C58" s="65"/>
      <c r="D58" s="40" t="s">
        <v>15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28">
        <v>0</v>
      </c>
      <c r="L58" s="64"/>
      <c r="M58" s="64"/>
    </row>
    <row r="59" spans="1:13" ht="15.75" x14ac:dyDescent="0.25">
      <c r="A59" s="76"/>
      <c r="B59" s="64"/>
      <c r="C59" s="65"/>
      <c r="D59" s="40" t="s">
        <v>16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28">
        <v>0</v>
      </c>
      <c r="L59" s="64"/>
      <c r="M59" s="64"/>
    </row>
    <row r="60" spans="1:13" ht="34.5" customHeight="1" x14ac:dyDescent="0.25">
      <c r="A60" s="76" t="s">
        <v>53</v>
      </c>
      <c r="B60" s="64" t="s">
        <v>38</v>
      </c>
      <c r="C60" s="65" t="s">
        <v>10</v>
      </c>
      <c r="D60" s="39" t="s">
        <v>8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27">
        <v>0</v>
      </c>
      <c r="L60" s="64" t="s">
        <v>46</v>
      </c>
      <c r="M60" s="64" t="s">
        <v>39</v>
      </c>
    </row>
    <row r="61" spans="1:13" ht="15.75" x14ac:dyDescent="0.25">
      <c r="A61" s="76"/>
      <c r="B61" s="64"/>
      <c r="C61" s="65"/>
      <c r="D61" s="40" t="s">
        <v>13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28">
        <v>0</v>
      </c>
      <c r="L61" s="64"/>
      <c r="M61" s="64"/>
    </row>
    <row r="62" spans="1:13" ht="15.75" x14ac:dyDescent="0.25">
      <c r="A62" s="76"/>
      <c r="B62" s="64"/>
      <c r="C62" s="65"/>
      <c r="D62" s="40" t="s">
        <v>14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28">
        <v>0</v>
      </c>
      <c r="L62" s="64"/>
      <c r="M62" s="64"/>
    </row>
    <row r="63" spans="1:13" ht="15.75" x14ac:dyDescent="0.25">
      <c r="A63" s="76"/>
      <c r="B63" s="64"/>
      <c r="C63" s="65"/>
      <c r="D63" s="40" t="s">
        <v>15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28">
        <v>0</v>
      </c>
      <c r="L63" s="64"/>
      <c r="M63" s="64"/>
    </row>
    <row r="64" spans="1:13" ht="40.5" customHeight="1" x14ac:dyDescent="0.25">
      <c r="A64" s="76"/>
      <c r="B64" s="64"/>
      <c r="C64" s="65"/>
      <c r="D64" s="40" t="s">
        <v>16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28">
        <v>0</v>
      </c>
      <c r="L64" s="64"/>
      <c r="M64" s="64"/>
    </row>
    <row r="65" spans="1:13" ht="15.75" x14ac:dyDescent="0.25">
      <c r="A65" s="47" t="s">
        <v>40</v>
      </c>
      <c r="B65" s="47" t="s">
        <v>41</v>
      </c>
      <c r="C65" s="47" t="s">
        <v>10</v>
      </c>
      <c r="D65" s="42" t="s">
        <v>8</v>
      </c>
      <c r="E65" s="12">
        <f>SUM(E66:E69)</f>
        <v>7240</v>
      </c>
      <c r="F65" s="12">
        <f t="shared" ref="F65:K65" si="24">SUM(F66:F69)</f>
        <v>1343</v>
      </c>
      <c r="G65" s="12">
        <f t="shared" si="24"/>
        <v>1164</v>
      </c>
      <c r="H65" s="12">
        <v>999</v>
      </c>
      <c r="I65" s="12">
        <f t="shared" si="24"/>
        <v>999</v>
      </c>
      <c r="J65" s="12">
        <f t="shared" si="24"/>
        <v>1367.5</v>
      </c>
      <c r="K65" s="33">
        <f t="shared" si="24"/>
        <v>1367.5</v>
      </c>
      <c r="L65" s="72" t="s">
        <v>62</v>
      </c>
      <c r="M65" s="47" t="s">
        <v>23</v>
      </c>
    </row>
    <row r="66" spans="1:13" ht="15.75" x14ac:dyDescent="0.25">
      <c r="A66" s="47"/>
      <c r="B66" s="47"/>
      <c r="C66" s="47"/>
      <c r="D66" s="38" t="s">
        <v>13</v>
      </c>
      <c r="E66" s="8">
        <f>E71</f>
        <v>7240</v>
      </c>
      <c r="F66" s="8">
        <f t="shared" ref="F66:K66" si="25">F71</f>
        <v>1343</v>
      </c>
      <c r="G66" s="8">
        <v>1164</v>
      </c>
      <c r="H66" s="8">
        <v>999</v>
      </c>
      <c r="I66" s="8">
        <v>999</v>
      </c>
      <c r="J66" s="8">
        <f t="shared" si="25"/>
        <v>1367.5</v>
      </c>
      <c r="K66" s="26">
        <f t="shared" si="25"/>
        <v>1367.5</v>
      </c>
      <c r="L66" s="73"/>
      <c r="M66" s="47"/>
    </row>
    <row r="67" spans="1:13" ht="15.75" x14ac:dyDescent="0.25">
      <c r="A67" s="47"/>
      <c r="B67" s="47"/>
      <c r="C67" s="47"/>
      <c r="D67" s="38" t="s">
        <v>14</v>
      </c>
      <c r="E67" s="8">
        <f t="shared" ref="E67:K69" si="26">E72</f>
        <v>0</v>
      </c>
      <c r="F67" s="8">
        <f t="shared" si="26"/>
        <v>0</v>
      </c>
      <c r="G67" s="8">
        <f t="shared" si="26"/>
        <v>0</v>
      </c>
      <c r="H67" s="8">
        <f t="shared" si="26"/>
        <v>0</v>
      </c>
      <c r="I67" s="8">
        <f t="shared" si="26"/>
        <v>0</v>
      </c>
      <c r="J67" s="8">
        <f t="shared" si="26"/>
        <v>0</v>
      </c>
      <c r="K67" s="26">
        <f t="shared" si="26"/>
        <v>0</v>
      </c>
      <c r="L67" s="73"/>
      <c r="M67" s="47"/>
    </row>
    <row r="68" spans="1:13" ht="15.75" x14ac:dyDescent="0.25">
      <c r="A68" s="47"/>
      <c r="B68" s="47"/>
      <c r="C68" s="47"/>
      <c r="D68" s="38" t="s">
        <v>15</v>
      </c>
      <c r="E68" s="8">
        <f t="shared" si="26"/>
        <v>0</v>
      </c>
      <c r="F68" s="8">
        <f t="shared" si="26"/>
        <v>0</v>
      </c>
      <c r="G68" s="8">
        <f t="shared" si="26"/>
        <v>0</v>
      </c>
      <c r="H68" s="8">
        <f t="shared" si="26"/>
        <v>0</v>
      </c>
      <c r="I68" s="8">
        <f t="shared" si="26"/>
        <v>0</v>
      </c>
      <c r="J68" s="8">
        <f t="shared" si="26"/>
        <v>0</v>
      </c>
      <c r="K68" s="26">
        <f t="shared" si="26"/>
        <v>0</v>
      </c>
      <c r="L68" s="73"/>
      <c r="M68" s="47"/>
    </row>
    <row r="69" spans="1:13" ht="68.25" customHeight="1" x14ac:dyDescent="0.25">
      <c r="A69" s="47"/>
      <c r="B69" s="47"/>
      <c r="C69" s="47"/>
      <c r="D69" s="38" t="s">
        <v>16</v>
      </c>
      <c r="E69" s="8">
        <f t="shared" si="26"/>
        <v>0</v>
      </c>
      <c r="F69" s="8">
        <f t="shared" si="26"/>
        <v>0</v>
      </c>
      <c r="G69" s="8">
        <f t="shared" si="26"/>
        <v>0</v>
      </c>
      <c r="H69" s="8">
        <f t="shared" si="26"/>
        <v>0</v>
      </c>
      <c r="I69" s="8">
        <f t="shared" si="26"/>
        <v>0</v>
      </c>
      <c r="J69" s="8">
        <f t="shared" si="26"/>
        <v>0</v>
      </c>
      <c r="K69" s="26">
        <f t="shared" si="26"/>
        <v>0</v>
      </c>
      <c r="L69" s="74"/>
      <c r="M69" s="47"/>
    </row>
    <row r="70" spans="1:13" ht="15.75" x14ac:dyDescent="0.25">
      <c r="A70" s="76" t="s">
        <v>54</v>
      </c>
      <c r="B70" s="64" t="s">
        <v>42</v>
      </c>
      <c r="C70" s="65" t="s">
        <v>10</v>
      </c>
      <c r="D70" s="39" t="s">
        <v>8</v>
      </c>
      <c r="E70" s="14">
        <f>SUM(E71:E74)</f>
        <v>7240</v>
      </c>
      <c r="F70" s="14">
        <v>1343</v>
      </c>
      <c r="G70" s="14">
        <v>1164</v>
      </c>
      <c r="H70" s="14">
        <v>999</v>
      </c>
      <c r="I70" s="14">
        <v>999</v>
      </c>
      <c r="J70" s="14">
        <v>1367.5</v>
      </c>
      <c r="K70" s="27">
        <v>1367.5</v>
      </c>
      <c r="L70" s="64" t="s">
        <v>64</v>
      </c>
      <c r="M70" s="64" t="s">
        <v>23</v>
      </c>
    </row>
    <row r="71" spans="1:13" ht="15.75" x14ac:dyDescent="0.25">
      <c r="A71" s="76"/>
      <c r="B71" s="64"/>
      <c r="C71" s="65"/>
      <c r="D71" s="40" t="s">
        <v>24</v>
      </c>
      <c r="E71" s="16">
        <f>SUM(F71:K71)</f>
        <v>7240</v>
      </c>
      <c r="F71" s="16">
        <v>1343</v>
      </c>
      <c r="G71" s="16">
        <v>1164</v>
      </c>
      <c r="H71" s="16">
        <v>999</v>
      </c>
      <c r="I71" s="16">
        <v>999</v>
      </c>
      <c r="J71" s="16">
        <v>1367.5</v>
      </c>
      <c r="K71" s="28">
        <v>1367.5</v>
      </c>
      <c r="L71" s="64"/>
      <c r="M71" s="64"/>
    </row>
    <row r="72" spans="1:13" ht="15.75" x14ac:dyDescent="0.25">
      <c r="A72" s="76"/>
      <c r="B72" s="64"/>
      <c r="C72" s="65"/>
      <c r="D72" s="40" t="s">
        <v>14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28">
        <v>0</v>
      </c>
      <c r="L72" s="64"/>
      <c r="M72" s="64"/>
    </row>
    <row r="73" spans="1:13" ht="15.75" x14ac:dyDescent="0.25">
      <c r="A73" s="76"/>
      <c r="B73" s="64"/>
      <c r="C73" s="65"/>
      <c r="D73" s="40" t="s">
        <v>15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28">
        <v>0</v>
      </c>
      <c r="L73" s="64"/>
      <c r="M73" s="64"/>
    </row>
    <row r="74" spans="1:13" ht="15.75" x14ac:dyDescent="0.25">
      <c r="A74" s="76"/>
      <c r="B74" s="64"/>
      <c r="C74" s="65"/>
      <c r="D74" s="40" t="s">
        <v>16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28">
        <v>0</v>
      </c>
      <c r="L74" s="64"/>
      <c r="M74" s="64"/>
    </row>
    <row r="75" spans="1:13" ht="15.75" x14ac:dyDescent="0.25">
      <c r="A75" s="77">
        <v>3</v>
      </c>
      <c r="B75" s="57" t="s">
        <v>67</v>
      </c>
      <c r="C75" s="57" t="s">
        <v>10</v>
      </c>
      <c r="D75" s="41" t="s">
        <v>8</v>
      </c>
      <c r="E75" s="9">
        <f>E80</f>
        <v>249063.4</v>
      </c>
      <c r="F75" s="9">
        <f t="shared" ref="F75:K75" si="27">F80</f>
        <v>44245.1</v>
      </c>
      <c r="G75" s="9">
        <f t="shared" si="27"/>
        <v>40409.4</v>
      </c>
      <c r="H75" s="9">
        <f t="shared" si="27"/>
        <v>40409.599999999999</v>
      </c>
      <c r="I75" s="9">
        <f t="shared" si="27"/>
        <v>40408.300000000003</v>
      </c>
      <c r="J75" s="9">
        <f t="shared" si="27"/>
        <v>40993.1</v>
      </c>
      <c r="K75" s="34">
        <f t="shared" si="27"/>
        <v>42597.899999999994</v>
      </c>
      <c r="L75" s="56"/>
      <c r="M75" s="57" t="s">
        <v>23</v>
      </c>
    </row>
    <row r="76" spans="1:13" ht="32.25" customHeight="1" x14ac:dyDescent="0.25">
      <c r="A76" s="78"/>
      <c r="B76" s="57"/>
      <c r="C76" s="57"/>
      <c r="D76" s="37" t="s">
        <v>13</v>
      </c>
      <c r="E76" s="10">
        <f t="shared" ref="E76:K79" si="28">E81</f>
        <v>247277</v>
      </c>
      <c r="F76" s="10">
        <f t="shared" si="28"/>
        <v>43917.4</v>
      </c>
      <c r="G76" s="10">
        <f t="shared" si="28"/>
        <v>40137</v>
      </c>
      <c r="H76" s="10">
        <f t="shared" si="28"/>
        <v>40137</v>
      </c>
      <c r="I76" s="10">
        <f t="shared" si="28"/>
        <v>40137</v>
      </c>
      <c r="J76" s="10">
        <f t="shared" si="28"/>
        <v>40671.9</v>
      </c>
      <c r="K76" s="25">
        <f t="shared" si="28"/>
        <v>42276.7</v>
      </c>
      <c r="L76" s="56"/>
      <c r="M76" s="57"/>
    </row>
    <row r="77" spans="1:13" ht="15.75" x14ac:dyDescent="0.25">
      <c r="A77" s="78"/>
      <c r="B77" s="57"/>
      <c r="C77" s="57"/>
      <c r="D77" s="37" t="s">
        <v>14</v>
      </c>
      <c r="E77" s="10">
        <f t="shared" si="28"/>
        <v>1786.4</v>
      </c>
      <c r="F77" s="10">
        <f t="shared" si="28"/>
        <v>327.7</v>
      </c>
      <c r="G77" s="10">
        <f t="shared" si="28"/>
        <v>272.39999999999998</v>
      </c>
      <c r="H77" s="10">
        <f t="shared" si="28"/>
        <v>272.60000000000002</v>
      </c>
      <c r="I77" s="10">
        <f t="shared" si="28"/>
        <v>271.3</v>
      </c>
      <c r="J77" s="10">
        <f t="shared" si="28"/>
        <v>321.2</v>
      </c>
      <c r="K77" s="25">
        <f t="shared" si="28"/>
        <v>321.2</v>
      </c>
      <c r="L77" s="56"/>
      <c r="M77" s="57"/>
    </row>
    <row r="78" spans="1:13" ht="15.75" x14ac:dyDescent="0.25">
      <c r="A78" s="78"/>
      <c r="B78" s="57"/>
      <c r="C78" s="57"/>
      <c r="D78" s="37" t="s">
        <v>15</v>
      </c>
      <c r="E78" s="10">
        <f t="shared" si="28"/>
        <v>0</v>
      </c>
      <c r="F78" s="10">
        <f t="shared" si="28"/>
        <v>0</v>
      </c>
      <c r="G78" s="10">
        <f t="shared" si="28"/>
        <v>0</v>
      </c>
      <c r="H78" s="10">
        <f t="shared" si="28"/>
        <v>0</v>
      </c>
      <c r="I78" s="10">
        <f t="shared" si="28"/>
        <v>0</v>
      </c>
      <c r="J78" s="10">
        <f t="shared" si="28"/>
        <v>0</v>
      </c>
      <c r="K78" s="25">
        <f t="shared" si="28"/>
        <v>0</v>
      </c>
      <c r="L78" s="56"/>
      <c r="M78" s="57"/>
    </row>
    <row r="79" spans="1:13" ht="15.75" x14ac:dyDescent="0.25">
      <c r="A79" s="79"/>
      <c r="B79" s="57"/>
      <c r="C79" s="57"/>
      <c r="D79" s="37" t="s">
        <v>16</v>
      </c>
      <c r="E79" s="10">
        <f t="shared" si="28"/>
        <v>0</v>
      </c>
      <c r="F79" s="10">
        <f t="shared" si="28"/>
        <v>0</v>
      </c>
      <c r="G79" s="10">
        <f t="shared" si="28"/>
        <v>0</v>
      </c>
      <c r="H79" s="10">
        <f t="shared" si="28"/>
        <v>0</v>
      </c>
      <c r="I79" s="10">
        <f t="shared" si="28"/>
        <v>0</v>
      </c>
      <c r="J79" s="10">
        <f t="shared" si="28"/>
        <v>0</v>
      </c>
      <c r="K79" s="25">
        <f t="shared" si="28"/>
        <v>0</v>
      </c>
      <c r="L79" s="56"/>
      <c r="M79" s="57"/>
    </row>
    <row r="80" spans="1:13" ht="15.75" x14ac:dyDescent="0.25">
      <c r="A80" s="80" t="s">
        <v>55</v>
      </c>
      <c r="B80" s="47" t="s">
        <v>68</v>
      </c>
      <c r="C80" s="47" t="s">
        <v>10</v>
      </c>
      <c r="D80" s="42" t="s">
        <v>8</v>
      </c>
      <c r="E80" s="12">
        <f>SUM(E81:E84)</f>
        <v>249063.4</v>
      </c>
      <c r="F80" s="12">
        <f t="shared" ref="F80:K80" si="29">SUM(F81:F84)</f>
        <v>44245.1</v>
      </c>
      <c r="G80" s="12">
        <f t="shared" si="29"/>
        <v>40409.4</v>
      </c>
      <c r="H80" s="12">
        <f t="shared" si="29"/>
        <v>40409.599999999999</v>
      </c>
      <c r="I80" s="12">
        <f t="shared" si="29"/>
        <v>40408.300000000003</v>
      </c>
      <c r="J80" s="12">
        <f t="shared" si="29"/>
        <v>40993.1</v>
      </c>
      <c r="K80" s="33">
        <f t="shared" si="29"/>
        <v>42597.899999999994</v>
      </c>
      <c r="L80" s="48"/>
      <c r="M80" s="47" t="s">
        <v>23</v>
      </c>
    </row>
    <row r="81" spans="1:13" ht="32.25" customHeight="1" x14ac:dyDescent="0.25">
      <c r="A81" s="81"/>
      <c r="B81" s="47"/>
      <c r="C81" s="47"/>
      <c r="D81" s="38" t="s">
        <v>24</v>
      </c>
      <c r="E81" s="8">
        <f>E86+E91+E96</f>
        <v>247277</v>
      </c>
      <c r="F81" s="8">
        <f>F86+F91+F96</f>
        <v>43917.4</v>
      </c>
      <c r="G81" s="8">
        <f t="shared" ref="G81:K81" si="30">G86+G91+G96</f>
        <v>40137</v>
      </c>
      <c r="H81" s="8">
        <f t="shared" si="30"/>
        <v>40137</v>
      </c>
      <c r="I81" s="8">
        <f t="shared" si="30"/>
        <v>40137</v>
      </c>
      <c r="J81" s="8">
        <f t="shared" si="30"/>
        <v>40671.9</v>
      </c>
      <c r="K81" s="26">
        <f t="shared" si="30"/>
        <v>42276.7</v>
      </c>
      <c r="L81" s="48"/>
      <c r="M81" s="47"/>
    </row>
    <row r="82" spans="1:13" ht="15.75" x14ac:dyDescent="0.25">
      <c r="A82" s="81"/>
      <c r="B82" s="47"/>
      <c r="C82" s="47"/>
      <c r="D82" s="38" t="s">
        <v>14</v>
      </c>
      <c r="E82" s="8">
        <v>1786.4</v>
      </c>
      <c r="F82" s="8">
        <f>F87+F92+F97</f>
        <v>327.7</v>
      </c>
      <c r="G82" s="8">
        <v>272.39999999999998</v>
      </c>
      <c r="H82" s="8">
        <v>272.60000000000002</v>
      </c>
      <c r="I82" s="8">
        <v>271.3</v>
      </c>
      <c r="J82" s="8">
        <f t="shared" ref="E82:K84" si="31">J87+J92+J97</f>
        <v>321.2</v>
      </c>
      <c r="K82" s="26">
        <f t="shared" si="31"/>
        <v>321.2</v>
      </c>
      <c r="L82" s="48"/>
      <c r="M82" s="47"/>
    </row>
    <row r="83" spans="1:13" ht="15.75" x14ac:dyDescent="0.25">
      <c r="A83" s="81"/>
      <c r="B83" s="47"/>
      <c r="C83" s="47"/>
      <c r="D83" s="38" t="s">
        <v>15</v>
      </c>
      <c r="E83" s="8">
        <f t="shared" si="31"/>
        <v>0</v>
      </c>
      <c r="F83" s="8">
        <f t="shared" si="31"/>
        <v>0</v>
      </c>
      <c r="G83" s="8">
        <f t="shared" si="31"/>
        <v>0</v>
      </c>
      <c r="H83" s="8">
        <f t="shared" si="31"/>
        <v>0</v>
      </c>
      <c r="I83" s="8">
        <f t="shared" si="31"/>
        <v>0</v>
      </c>
      <c r="J83" s="8">
        <f t="shared" si="31"/>
        <v>0</v>
      </c>
      <c r="K83" s="26">
        <f t="shared" si="31"/>
        <v>0</v>
      </c>
      <c r="L83" s="48"/>
      <c r="M83" s="47"/>
    </row>
    <row r="84" spans="1:13" ht="15.75" x14ac:dyDescent="0.25">
      <c r="A84" s="82"/>
      <c r="B84" s="47"/>
      <c r="C84" s="47"/>
      <c r="D84" s="38" t="s">
        <v>16</v>
      </c>
      <c r="E84" s="8">
        <f t="shared" si="31"/>
        <v>0</v>
      </c>
      <c r="F84" s="8">
        <f t="shared" si="31"/>
        <v>0</v>
      </c>
      <c r="G84" s="8">
        <f t="shared" si="31"/>
        <v>0</v>
      </c>
      <c r="H84" s="8">
        <f t="shared" si="31"/>
        <v>0</v>
      </c>
      <c r="I84" s="8">
        <f t="shared" si="31"/>
        <v>0</v>
      </c>
      <c r="J84" s="8">
        <f t="shared" si="31"/>
        <v>0</v>
      </c>
      <c r="K84" s="26">
        <f t="shared" si="31"/>
        <v>0</v>
      </c>
      <c r="L84" s="48"/>
      <c r="M84" s="47"/>
    </row>
    <row r="85" spans="1:13" ht="15.75" x14ac:dyDescent="0.25">
      <c r="A85" s="76" t="s">
        <v>56</v>
      </c>
      <c r="B85" s="64" t="s">
        <v>43</v>
      </c>
      <c r="C85" s="65" t="s">
        <v>10</v>
      </c>
      <c r="D85" s="39" t="s">
        <v>8</v>
      </c>
      <c r="E85" s="14">
        <f>SUM(E86:E89)</f>
        <v>242266.5</v>
      </c>
      <c r="F85" s="14">
        <f t="shared" ref="F85:K85" si="32">SUM(F86:F89)</f>
        <v>43011.9</v>
      </c>
      <c r="G85" s="14">
        <f t="shared" si="32"/>
        <v>39136</v>
      </c>
      <c r="H85" s="14">
        <f t="shared" si="32"/>
        <v>39136</v>
      </c>
      <c r="I85" s="14">
        <f t="shared" si="32"/>
        <v>39136</v>
      </c>
      <c r="J85" s="14">
        <f t="shared" si="32"/>
        <v>40120.9</v>
      </c>
      <c r="K85" s="27">
        <f t="shared" si="32"/>
        <v>41725.699999999997</v>
      </c>
      <c r="L85" s="46"/>
      <c r="M85" s="64" t="s">
        <v>23</v>
      </c>
    </row>
    <row r="86" spans="1:13" ht="32.25" customHeight="1" x14ac:dyDescent="0.25">
      <c r="A86" s="76"/>
      <c r="B86" s="64"/>
      <c r="C86" s="65"/>
      <c r="D86" s="40" t="s">
        <v>13</v>
      </c>
      <c r="E86" s="16">
        <f>SUM(F86:K86)</f>
        <v>242266.5</v>
      </c>
      <c r="F86" s="16">
        <v>43011.9</v>
      </c>
      <c r="G86" s="16">
        <v>39136</v>
      </c>
      <c r="H86" s="16">
        <v>39136</v>
      </c>
      <c r="I86" s="16">
        <v>39136</v>
      </c>
      <c r="J86" s="16">
        <v>40120.9</v>
      </c>
      <c r="K86" s="28">
        <v>41725.699999999997</v>
      </c>
      <c r="L86" s="46"/>
      <c r="M86" s="64"/>
    </row>
    <row r="87" spans="1:13" ht="15.75" x14ac:dyDescent="0.25">
      <c r="A87" s="76"/>
      <c r="B87" s="64"/>
      <c r="C87" s="65"/>
      <c r="D87" s="40" t="s">
        <v>14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28">
        <v>0</v>
      </c>
      <c r="L87" s="46"/>
      <c r="M87" s="64"/>
    </row>
    <row r="88" spans="1:13" ht="15.75" x14ac:dyDescent="0.25">
      <c r="A88" s="76"/>
      <c r="B88" s="64"/>
      <c r="C88" s="65"/>
      <c r="D88" s="40" t="s">
        <v>15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28">
        <v>0</v>
      </c>
      <c r="L88" s="46"/>
      <c r="M88" s="64"/>
    </row>
    <row r="89" spans="1:13" ht="15.75" x14ac:dyDescent="0.25">
      <c r="A89" s="76"/>
      <c r="B89" s="64"/>
      <c r="C89" s="65"/>
      <c r="D89" s="40" t="s">
        <v>16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28">
        <v>0</v>
      </c>
      <c r="L89" s="46"/>
      <c r="M89" s="64"/>
    </row>
    <row r="90" spans="1:13" ht="15.75" x14ac:dyDescent="0.25">
      <c r="A90" s="76" t="s">
        <v>57</v>
      </c>
      <c r="B90" s="64" t="s">
        <v>44</v>
      </c>
      <c r="C90" s="65" t="s">
        <v>10</v>
      </c>
      <c r="D90" s="13" t="s">
        <v>8</v>
      </c>
      <c r="E90" s="14">
        <f>SUM(E91:E94)</f>
        <v>5010.5</v>
      </c>
      <c r="F90" s="14">
        <f t="shared" ref="F90:K90" si="33">SUM(F91:F94)</f>
        <v>905.5</v>
      </c>
      <c r="G90" s="14">
        <f t="shared" si="33"/>
        <v>1001</v>
      </c>
      <c r="H90" s="14">
        <f t="shared" si="33"/>
        <v>1001</v>
      </c>
      <c r="I90" s="14">
        <f t="shared" si="33"/>
        <v>1001</v>
      </c>
      <c r="J90" s="14">
        <f t="shared" si="33"/>
        <v>551</v>
      </c>
      <c r="K90" s="27">
        <f t="shared" si="33"/>
        <v>551</v>
      </c>
      <c r="L90" s="46"/>
      <c r="M90" s="64" t="s">
        <v>23</v>
      </c>
    </row>
    <row r="91" spans="1:13" ht="15.75" x14ac:dyDescent="0.25">
      <c r="A91" s="76"/>
      <c r="B91" s="64"/>
      <c r="C91" s="65"/>
      <c r="D91" s="15" t="s">
        <v>13</v>
      </c>
      <c r="E91" s="16">
        <f>SUM(F91:K91)</f>
        <v>5010.5</v>
      </c>
      <c r="F91" s="16">
        <v>905.5</v>
      </c>
      <c r="G91" s="16">
        <v>1001</v>
      </c>
      <c r="H91" s="16">
        <v>1001</v>
      </c>
      <c r="I91" s="16">
        <v>1001</v>
      </c>
      <c r="J91" s="16">
        <v>551</v>
      </c>
      <c r="K91" s="28">
        <v>551</v>
      </c>
      <c r="L91" s="46"/>
      <c r="M91" s="64"/>
    </row>
    <row r="92" spans="1:13" ht="15.75" x14ac:dyDescent="0.25">
      <c r="A92" s="76"/>
      <c r="B92" s="64"/>
      <c r="C92" s="65"/>
      <c r="D92" s="15" t="s">
        <v>14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28">
        <v>0</v>
      </c>
      <c r="L92" s="46"/>
      <c r="M92" s="64"/>
    </row>
    <row r="93" spans="1:13" ht="15.75" x14ac:dyDescent="0.25">
      <c r="A93" s="76"/>
      <c r="B93" s="64"/>
      <c r="C93" s="65"/>
      <c r="D93" s="15" t="s">
        <v>15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28">
        <v>0</v>
      </c>
      <c r="L93" s="46"/>
      <c r="M93" s="64"/>
    </row>
    <row r="94" spans="1:13" ht="15.75" x14ac:dyDescent="0.25">
      <c r="A94" s="76"/>
      <c r="B94" s="64"/>
      <c r="C94" s="65"/>
      <c r="D94" s="15" t="s">
        <v>16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28">
        <v>0</v>
      </c>
      <c r="L94" s="46"/>
      <c r="M94" s="64"/>
    </row>
    <row r="95" spans="1:13" ht="15.75" x14ac:dyDescent="0.25">
      <c r="A95" s="76" t="s">
        <v>58</v>
      </c>
      <c r="B95" s="64" t="s">
        <v>45</v>
      </c>
      <c r="C95" s="65" t="s">
        <v>10</v>
      </c>
      <c r="D95" s="13" t="s">
        <v>8</v>
      </c>
      <c r="E95" s="14">
        <f>SUM(E96:E99)</f>
        <v>1786.4</v>
      </c>
      <c r="F95" s="14">
        <f>SUM(F96:F99)</f>
        <v>327.7</v>
      </c>
      <c r="G95" s="14">
        <f t="shared" ref="G95:K95" si="34">SUM(G96:G99)</f>
        <v>272.39999999999998</v>
      </c>
      <c r="H95" s="14">
        <f t="shared" si="34"/>
        <v>272.60000000000002</v>
      </c>
      <c r="I95" s="14">
        <f t="shared" si="34"/>
        <v>271.3</v>
      </c>
      <c r="J95" s="14">
        <f t="shared" si="34"/>
        <v>321.2</v>
      </c>
      <c r="K95" s="27">
        <f t="shared" si="34"/>
        <v>321.2</v>
      </c>
      <c r="L95" s="46"/>
      <c r="M95" s="64" t="s">
        <v>23</v>
      </c>
    </row>
    <row r="96" spans="1:13" ht="15.75" x14ac:dyDescent="0.25">
      <c r="A96" s="76"/>
      <c r="B96" s="64"/>
      <c r="C96" s="65"/>
      <c r="D96" s="15" t="s">
        <v>13</v>
      </c>
      <c r="E96" s="16">
        <f>SUM(F96:K96)</f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28">
        <v>0</v>
      </c>
      <c r="L96" s="46"/>
      <c r="M96" s="64"/>
    </row>
    <row r="97" spans="1:13" ht="15.75" x14ac:dyDescent="0.25">
      <c r="A97" s="76"/>
      <c r="B97" s="64"/>
      <c r="C97" s="65"/>
      <c r="D97" s="15" t="s">
        <v>14</v>
      </c>
      <c r="E97" s="16">
        <v>1786.4</v>
      </c>
      <c r="F97" s="16">
        <v>327.7</v>
      </c>
      <c r="G97" s="16">
        <v>272.39999999999998</v>
      </c>
      <c r="H97" s="16">
        <v>272.60000000000002</v>
      </c>
      <c r="I97" s="16">
        <v>271.3</v>
      </c>
      <c r="J97" s="16">
        <v>321.2</v>
      </c>
      <c r="K97" s="28">
        <v>321.2</v>
      </c>
      <c r="L97" s="46"/>
      <c r="M97" s="64"/>
    </row>
    <row r="98" spans="1:13" ht="15.75" x14ac:dyDescent="0.25">
      <c r="A98" s="76"/>
      <c r="B98" s="64"/>
      <c r="C98" s="65"/>
      <c r="D98" s="15" t="s">
        <v>15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28">
        <v>0</v>
      </c>
      <c r="L98" s="46"/>
      <c r="M98" s="64"/>
    </row>
    <row r="99" spans="1:13" ht="15.75" x14ac:dyDescent="0.25">
      <c r="A99" s="76"/>
      <c r="B99" s="64"/>
      <c r="C99" s="65"/>
      <c r="D99" s="15" t="s">
        <v>16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28">
        <v>0</v>
      </c>
      <c r="L99" s="46"/>
      <c r="M99" s="64"/>
    </row>
    <row r="100" spans="1:13" ht="18.75" x14ac:dyDescent="0.25">
      <c r="A100" s="4"/>
    </row>
  </sheetData>
  <mergeCells count="102">
    <mergeCell ref="B95:B99"/>
    <mergeCell ref="C95:C99"/>
    <mergeCell ref="L95:L99"/>
    <mergeCell ref="B70:B74"/>
    <mergeCell ref="C70:C74"/>
    <mergeCell ref="L70:L74"/>
    <mergeCell ref="A30:A34"/>
    <mergeCell ref="B30:B34"/>
    <mergeCell ref="C30:C34"/>
    <mergeCell ref="A70:A74"/>
    <mergeCell ref="A75:A79"/>
    <mergeCell ref="A80:A84"/>
    <mergeCell ref="A85:A89"/>
    <mergeCell ref="A90:A94"/>
    <mergeCell ref="A95:A99"/>
    <mergeCell ref="A35:A39"/>
    <mergeCell ref="A40:A44"/>
    <mergeCell ref="A45:A49"/>
    <mergeCell ref="A50:A54"/>
    <mergeCell ref="A55:A59"/>
    <mergeCell ref="A60:A64"/>
    <mergeCell ref="L30:L34"/>
    <mergeCell ref="M95:M99"/>
    <mergeCell ref="A1:L1"/>
    <mergeCell ref="A20:A24"/>
    <mergeCell ref="A25:A29"/>
    <mergeCell ref="B85:B89"/>
    <mergeCell ref="C85:C89"/>
    <mergeCell ref="L85:L89"/>
    <mergeCell ref="M85:M89"/>
    <mergeCell ref="B90:B94"/>
    <mergeCell ref="C90:C94"/>
    <mergeCell ref="L90:L94"/>
    <mergeCell ref="M90:M94"/>
    <mergeCell ref="B75:B79"/>
    <mergeCell ref="C75:C79"/>
    <mergeCell ref="L75:L79"/>
    <mergeCell ref="M75:M79"/>
    <mergeCell ref="B80:B84"/>
    <mergeCell ref="C80:C84"/>
    <mergeCell ref="L80:L84"/>
    <mergeCell ref="M80:M84"/>
    <mergeCell ref="A65:A69"/>
    <mergeCell ref="B65:B69"/>
    <mergeCell ref="C65:C69"/>
    <mergeCell ref="M65:M69"/>
    <mergeCell ref="M70:M74"/>
    <mergeCell ref="B55:B59"/>
    <mergeCell ref="C55:C59"/>
    <mergeCell ref="L55:L59"/>
    <mergeCell ref="M55:M59"/>
    <mergeCell ref="B60:B64"/>
    <mergeCell ref="C60:C64"/>
    <mergeCell ref="L60:L64"/>
    <mergeCell ref="M60:M64"/>
    <mergeCell ref="L65:L69"/>
    <mergeCell ref="M45:M49"/>
    <mergeCell ref="B50:B54"/>
    <mergeCell ref="C50:C54"/>
    <mergeCell ref="L50:L54"/>
    <mergeCell ref="M50:M54"/>
    <mergeCell ref="B40:B44"/>
    <mergeCell ref="C40:C44"/>
    <mergeCell ref="L40:L44"/>
    <mergeCell ref="M40:M44"/>
    <mergeCell ref="B45:B49"/>
    <mergeCell ref="C45:C49"/>
    <mergeCell ref="L45:L49"/>
    <mergeCell ref="M30:M34"/>
    <mergeCell ref="B35:B39"/>
    <mergeCell ref="C35:C39"/>
    <mergeCell ref="L35:L39"/>
    <mergeCell ref="M35:M39"/>
    <mergeCell ref="B20:B24"/>
    <mergeCell ref="C20:C24"/>
    <mergeCell ref="L20:L24"/>
    <mergeCell ref="M20:M24"/>
    <mergeCell ref="B25:B29"/>
    <mergeCell ref="C25:C29"/>
    <mergeCell ref="M25:M29"/>
    <mergeCell ref="L25:L29"/>
    <mergeCell ref="A3:A4"/>
    <mergeCell ref="B3:B4"/>
    <mergeCell ref="C3:C4"/>
    <mergeCell ref="D3:K3"/>
    <mergeCell ref="L3:L4"/>
    <mergeCell ref="M3:M4"/>
    <mergeCell ref="M15:M19"/>
    <mergeCell ref="A15:A19"/>
    <mergeCell ref="B15:B19"/>
    <mergeCell ref="C15:C19"/>
    <mergeCell ref="A5:A9"/>
    <mergeCell ref="B5:B9"/>
    <mergeCell ref="C5:C9"/>
    <mergeCell ref="L5:L9"/>
    <mergeCell ref="M5:M9"/>
    <mergeCell ref="A10:A14"/>
    <mergeCell ref="B10:B14"/>
    <mergeCell ref="C10:C14"/>
    <mergeCell ref="L10:L14"/>
    <mergeCell ref="M10:M14"/>
    <mergeCell ref="L15:L19"/>
  </mergeCells>
  <pageMargins left="0.70866141732283472" right="0.70866141732283472" top="0.74803149606299213" bottom="0.74803149606299213" header="0.31496062992125984" footer="0.31496062992125984"/>
  <pageSetup paperSize="9" scale="47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workbookViewId="0">
      <selection activeCell="C26" sqref="C26"/>
    </sheetView>
  </sheetViews>
  <sheetFormatPr defaultRowHeight="15" x14ac:dyDescent="0.25"/>
  <cols>
    <col min="1" max="1" width="17.42578125" customWidth="1"/>
  </cols>
  <sheetData>
    <row r="1" spans="1:7" ht="16.5" thickBot="1" x14ac:dyDescent="0.3">
      <c r="A1" s="7"/>
      <c r="B1" s="5"/>
      <c r="C1" s="5"/>
      <c r="D1" s="6"/>
      <c r="E1" s="5"/>
      <c r="F1" s="6"/>
      <c r="G1" s="5"/>
    </row>
    <row r="2" spans="1:7" ht="16.5" thickBot="1" x14ac:dyDescent="0.3">
      <c r="A2" s="7"/>
      <c r="B2" s="2"/>
      <c r="C2" s="2"/>
      <c r="D2" s="2"/>
      <c r="E2" s="2"/>
      <c r="F2" s="2"/>
      <c r="G2" s="2"/>
    </row>
    <row r="4" spans="1:7" x14ac:dyDescent="0.25">
      <c r="A4" s="3">
        <f>A5+A6</f>
        <v>280171.2</v>
      </c>
    </row>
    <row r="5" spans="1:7" x14ac:dyDescent="0.25">
      <c r="A5" s="3">
        <v>278243.20000000001</v>
      </c>
      <c r="B5" s="3">
        <v>48025.3</v>
      </c>
      <c r="C5" s="3">
        <v>44497.1</v>
      </c>
      <c r="D5" s="3">
        <v>44497.1</v>
      </c>
      <c r="E5" s="3">
        <v>45510.9</v>
      </c>
      <c r="F5" s="3">
        <v>47054</v>
      </c>
      <c r="G5" s="3">
        <v>48658.8</v>
      </c>
    </row>
    <row r="6" spans="1:7" x14ac:dyDescent="0.25">
      <c r="A6" s="3">
        <v>1928</v>
      </c>
      <c r="B6">
        <v>323.3</v>
      </c>
      <c r="C6">
        <v>319.89999999999998</v>
      </c>
      <c r="D6">
        <v>321.2</v>
      </c>
      <c r="E6">
        <v>321.2</v>
      </c>
      <c r="F6">
        <v>321.2</v>
      </c>
      <c r="G6">
        <v>321.2</v>
      </c>
    </row>
    <row r="8" spans="1:7" x14ac:dyDescent="0.25">
      <c r="A8" s="3">
        <v>280171.2</v>
      </c>
      <c r="B8" s="3">
        <v>48348.6</v>
      </c>
      <c r="C8" s="3">
        <v>44817</v>
      </c>
      <c r="D8" s="3">
        <v>44818.3</v>
      </c>
      <c r="E8" s="3">
        <v>45832.1</v>
      </c>
      <c r="F8" s="3">
        <v>47375.199999999997</v>
      </c>
      <c r="G8" s="3">
        <v>48980</v>
      </c>
    </row>
    <row r="9" spans="1:7" x14ac:dyDescent="0.25">
      <c r="A9" s="3">
        <v>278243.20000000001</v>
      </c>
      <c r="B9" s="3">
        <v>48025.3</v>
      </c>
      <c r="C9" s="3">
        <v>44497.1</v>
      </c>
      <c r="D9" s="3">
        <v>44497.1</v>
      </c>
      <c r="E9" s="3">
        <v>45510.9</v>
      </c>
      <c r="F9" s="3">
        <v>47054</v>
      </c>
      <c r="G9" s="3">
        <v>48658.8</v>
      </c>
    </row>
    <row r="10" spans="1:7" x14ac:dyDescent="0.25">
      <c r="A10" s="3">
        <v>1928</v>
      </c>
      <c r="B10">
        <v>323.3</v>
      </c>
      <c r="C10">
        <v>319.89999999999998</v>
      </c>
      <c r="D10">
        <v>321.2</v>
      </c>
      <c r="E10">
        <v>321.2</v>
      </c>
      <c r="F10">
        <v>321.2</v>
      </c>
      <c r="G10">
        <v>321.2</v>
      </c>
    </row>
    <row r="11" spans="1:7" x14ac:dyDescent="0.25">
      <c r="A11" t="s">
        <v>11</v>
      </c>
      <c r="B11" t="s">
        <v>11</v>
      </c>
      <c r="C11" t="s">
        <v>11</v>
      </c>
      <c r="D11" t="s">
        <v>11</v>
      </c>
      <c r="E11" t="s">
        <v>11</v>
      </c>
      <c r="F11" t="s">
        <v>11</v>
      </c>
      <c r="G11" t="s">
        <v>11</v>
      </c>
    </row>
    <row r="12" spans="1:7" x14ac:dyDescent="0.25">
      <c r="A12" t="s">
        <v>11</v>
      </c>
      <c r="B12" t="s">
        <v>11</v>
      </c>
      <c r="C12" t="s">
        <v>11</v>
      </c>
      <c r="D12" t="s">
        <v>11</v>
      </c>
      <c r="E12" t="s">
        <v>11</v>
      </c>
      <c r="F12" t="s">
        <v>11</v>
      </c>
      <c r="G12" t="s">
        <v>11</v>
      </c>
    </row>
    <row r="13" spans="1:7" x14ac:dyDescent="0.25">
      <c r="A13" s="3">
        <v>11834.3</v>
      </c>
      <c r="B13" s="3">
        <v>2016.3</v>
      </c>
      <c r="C13" s="3">
        <v>1963.6</v>
      </c>
      <c r="D13" s="3">
        <v>1963.6</v>
      </c>
      <c r="E13" s="3">
        <v>1963.6</v>
      </c>
      <c r="F13" s="3">
        <v>1963.6</v>
      </c>
      <c r="G13" s="3">
        <v>1963.6</v>
      </c>
    </row>
    <row r="14" spans="1:7" x14ac:dyDescent="0.25">
      <c r="A14" s="3">
        <v>11834.3</v>
      </c>
      <c r="B14" s="3">
        <v>2016.3</v>
      </c>
      <c r="C14" s="3">
        <v>1963.6</v>
      </c>
      <c r="D14" s="3">
        <v>1963.6</v>
      </c>
      <c r="E14" s="3">
        <v>1963.6</v>
      </c>
      <c r="F14" s="3">
        <v>1963.6</v>
      </c>
      <c r="G14" s="3">
        <v>1963.6</v>
      </c>
    </row>
    <row r="15" spans="1:7" x14ac:dyDescent="0.25">
      <c r="A15" t="s">
        <v>11</v>
      </c>
      <c r="B15" t="s">
        <v>11</v>
      </c>
      <c r="C15" t="s">
        <v>11</v>
      </c>
      <c r="D15" t="s">
        <v>11</v>
      </c>
      <c r="E15" t="s">
        <v>11</v>
      </c>
      <c r="F15" t="s">
        <v>11</v>
      </c>
      <c r="G15" t="s">
        <v>11</v>
      </c>
    </row>
    <row r="16" spans="1:7" x14ac:dyDescent="0.25">
      <c r="A16" t="s">
        <v>11</v>
      </c>
      <c r="B16" t="s">
        <v>11</v>
      </c>
      <c r="C16" t="s">
        <v>11</v>
      </c>
      <c r="D16" t="s">
        <v>11</v>
      </c>
      <c r="E16" t="s">
        <v>11</v>
      </c>
      <c r="F16" t="s">
        <v>11</v>
      </c>
      <c r="G16" t="s">
        <v>11</v>
      </c>
    </row>
    <row r="17" spans="1:7" x14ac:dyDescent="0.25">
      <c r="A17" t="s">
        <v>11</v>
      </c>
      <c r="B17" t="s">
        <v>11</v>
      </c>
      <c r="C17" t="s">
        <v>11</v>
      </c>
      <c r="D17" t="s">
        <v>11</v>
      </c>
      <c r="E17" t="s">
        <v>11</v>
      </c>
      <c r="F17" t="s">
        <v>11</v>
      </c>
      <c r="G17" t="s">
        <v>11</v>
      </c>
    </row>
    <row r="18" spans="1:7" x14ac:dyDescent="0.25">
      <c r="A18" s="3">
        <v>11834.3</v>
      </c>
      <c r="B18" s="3">
        <v>2016.3</v>
      </c>
      <c r="C18" s="3">
        <v>1963.6</v>
      </c>
      <c r="D18" s="3">
        <v>1963.6</v>
      </c>
      <c r="E18" s="3">
        <v>1963.6</v>
      </c>
      <c r="F18" s="3">
        <v>1963.6</v>
      </c>
      <c r="G18" s="3">
        <v>1963.6</v>
      </c>
    </row>
    <row r="19" spans="1:7" x14ac:dyDescent="0.25">
      <c r="A19" s="3">
        <v>11834.3</v>
      </c>
      <c r="B19" s="3">
        <v>2016.3</v>
      </c>
      <c r="C19" s="3">
        <v>1963.6</v>
      </c>
      <c r="D19" s="3">
        <v>1963.6</v>
      </c>
      <c r="E19" s="3">
        <v>1963.6</v>
      </c>
      <c r="F19" s="3">
        <v>1963.6</v>
      </c>
      <c r="G19" s="3">
        <v>1963.6</v>
      </c>
    </row>
    <row r="20" spans="1:7" x14ac:dyDescent="0.25">
      <c r="A20" t="s">
        <v>11</v>
      </c>
      <c r="B20" t="s">
        <v>11</v>
      </c>
      <c r="C20" t="s">
        <v>11</v>
      </c>
      <c r="D20" t="s">
        <v>11</v>
      </c>
      <c r="E20" t="s">
        <v>11</v>
      </c>
      <c r="F20" t="s">
        <v>11</v>
      </c>
      <c r="G20" t="s">
        <v>11</v>
      </c>
    </row>
    <row r="21" spans="1:7" x14ac:dyDescent="0.25">
      <c r="A21" t="s">
        <v>11</v>
      </c>
      <c r="B21" t="s">
        <v>11</v>
      </c>
      <c r="C21" t="s">
        <v>11</v>
      </c>
      <c r="D21" t="s">
        <v>11</v>
      </c>
      <c r="E21" t="s">
        <v>11</v>
      </c>
      <c r="F21" t="s">
        <v>11</v>
      </c>
      <c r="G21" t="s">
        <v>11</v>
      </c>
    </row>
    <row r="22" spans="1:7" x14ac:dyDescent="0.25">
      <c r="A22" t="s">
        <v>11</v>
      </c>
      <c r="B22" t="s">
        <v>11</v>
      </c>
      <c r="C22" t="s">
        <v>11</v>
      </c>
      <c r="D22" t="s">
        <v>11</v>
      </c>
      <c r="E22" t="s">
        <v>11</v>
      </c>
      <c r="F22" t="s">
        <v>11</v>
      </c>
      <c r="G22" t="s">
        <v>11</v>
      </c>
    </row>
    <row r="23" spans="1:7" x14ac:dyDescent="0.25">
      <c r="A23" s="3">
        <v>1556</v>
      </c>
      <c r="B23">
        <v>276</v>
      </c>
      <c r="C23">
        <v>256</v>
      </c>
      <c r="D23">
        <v>256</v>
      </c>
      <c r="E23">
        <v>256</v>
      </c>
      <c r="F23">
        <v>256</v>
      </c>
      <c r="G23">
        <v>256</v>
      </c>
    </row>
    <row r="24" spans="1:7" x14ac:dyDescent="0.25">
      <c r="A24" s="3">
        <v>1556</v>
      </c>
      <c r="B24">
        <v>276</v>
      </c>
      <c r="C24">
        <v>256</v>
      </c>
      <c r="D24">
        <v>256</v>
      </c>
      <c r="E24">
        <v>256</v>
      </c>
      <c r="F24">
        <v>256</v>
      </c>
      <c r="G24">
        <v>256</v>
      </c>
    </row>
    <row r="25" spans="1:7" x14ac:dyDescent="0.25">
      <c r="A25" t="s">
        <v>11</v>
      </c>
      <c r="B25" t="s">
        <v>11</v>
      </c>
      <c r="C25" t="s">
        <v>11</v>
      </c>
      <c r="D25" t="s">
        <v>11</v>
      </c>
      <c r="E25" t="s">
        <v>11</v>
      </c>
      <c r="F25" t="s">
        <v>11</v>
      </c>
      <c r="G25" t="s">
        <v>11</v>
      </c>
    </row>
    <row r="26" spans="1:7" x14ac:dyDescent="0.25">
      <c r="A26" t="s">
        <v>11</v>
      </c>
      <c r="B26" t="s">
        <v>11</v>
      </c>
      <c r="C26" t="s">
        <v>11</v>
      </c>
      <c r="D26" t="s">
        <v>11</v>
      </c>
      <c r="E26" t="s">
        <v>11</v>
      </c>
      <c r="F26" t="s">
        <v>11</v>
      </c>
      <c r="G26" t="s">
        <v>11</v>
      </c>
    </row>
    <row r="27" spans="1:7" x14ac:dyDescent="0.25">
      <c r="A27" t="s">
        <v>11</v>
      </c>
      <c r="B27" t="s">
        <v>11</v>
      </c>
      <c r="C27" t="s">
        <v>11</v>
      </c>
      <c r="D27" t="s">
        <v>11</v>
      </c>
      <c r="E27" t="s">
        <v>11</v>
      </c>
      <c r="F27" t="s">
        <v>11</v>
      </c>
      <c r="G27" t="s">
        <v>11</v>
      </c>
    </row>
    <row r="28" spans="1:7" x14ac:dyDescent="0.25">
      <c r="A28" s="3">
        <v>7368</v>
      </c>
      <c r="B28" s="3">
        <v>1228</v>
      </c>
      <c r="C28" s="3">
        <v>1228</v>
      </c>
      <c r="D28" s="3">
        <v>1228</v>
      </c>
      <c r="E28" s="3">
        <v>1228</v>
      </c>
      <c r="F28" s="3">
        <v>1228</v>
      </c>
      <c r="G28" s="3">
        <v>1228</v>
      </c>
    </row>
    <row r="29" spans="1:7" x14ac:dyDescent="0.25">
      <c r="A29" s="3">
        <v>7368</v>
      </c>
      <c r="B29" s="3">
        <v>1228</v>
      </c>
      <c r="C29" s="3">
        <v>1228</v>
      </c>
      <c r="D29" s="3">
        <v>1228</v>
      </c>
      <c r="E29" s="3">
        <v>1228</v>
      </c>
      <c r="F29" s="3">
        <v>1228</v>
      </c>
      <c r="G29" s="3">
        <v>1228</v>
      </c>
    </row>
    <row r="30" spans="1:7" x14ac:dyDescent="0.25">
      <c r="A30" t="s">
        <v>11</v>
      </c>
      <c r="B30" t="s">
        <v>11</v>
      </c>
      <c r="C30" t="s">
        <v>11</v>
      </c>
      <c r="D30" t="s">
        <v>11</v>
      </c>
      <c r="E30" t="s">
        <v>11</v>
      </c>
      <c r="F30" t="s">
        <v>11</v>
      </c>
      <c r="G30" t="s">
        <v>11</v>
      </c>
    </row>
    <row r="31" spans="1:7" x14ac:dyDescent="0.25">
      <c r="A31" t="s">
        <v>11</v>
      </c>
      <c r="B31" t="s">
        <v>11</v>
      </c>
      <c r="C31" t="s">
        <v>11</v>
      </c>
      <c r="D31" t="s">
        <v>11</v>
      </c>
      <c r="E31" t="s">
        <v>11</v>
      </c>
      <c r="F31" t="s">
        <v>11</v>
      </c>
      <c r="G31" t="s">
        <v>11</v>
      </c>
    </row>
    <row r="32" spans="1:7" x14ac:dyDescent="0.25">
      <c r="A32" t="s">
        <v>11</v>
      </c>
      <c r="B32" t="s">
        <v>11</v>
      </c>
      <c r="C32" t="s">
        <v>11</v>
      </c>
      <c r="D32" t="s">
        <v>11</v>
      </c>
      <c r="E32" t="s">
        <v>11</v>
      </c>
      <c r="F32" t="s">
        <v>11</v>
      </c>
      <c r="G32" t="s">
        <v>11</v>
      </c>
    </row>
    <row r="33" spans="1:7" x14ac:dyDescent="0.25">
      <c r="A33" s="3">
        <v>1200</v>
      </c>
      <c r="B33">
        <v>200</v>
      </c>
      <c r="C33">
        <v>200</v>
      </c>
      <c r="D33">
        <v>200</v>
      </c>
      <c r="E33">
        <v>200</v>
      </c>
      <c r="F33">
        <v>200</v>
      </c>
      <c r="G33">
        <v>200</v>
      </c>
    </row>
    <row r="34" spans="1:7" x14ac:dyDescent="0.25">
      <c r="A34" s="3">
        <v>1200</v>
      </c>
      <c r="B34">
        <v>200</v>
      </c>
      <c r="C34">
        <v>200</v>
      </c>
      <c r="D34">
        <v>200</v>
      </c>
      <c r="E34">
        <v>200</v>
      </c>
      <c r="F34">
        <v>200</v>
      </c>
      <c r="G34">
        <v>200</v>
      </c>
    </row>
    <row r="35" spans="1:7" x14ac:dyDescent="0.25">
      <c r="A35" t="s">
        <v>11</v>
      </c>
      <c r="B35" t="s">
        <v>11</v>
      </c>
      <c r="C35" t="s">
        <v>11</v>
      </c>
      <c r="D35" t="s">
        <v>11</v>
      </c>
      <c r="E35" t="s">
        <v>11</v>
      </c>
      <c r="F35" t="s">
        <v>11</v>
      </c>
      <c r="G35" t="s">
        <v>11</v>
      </c>
    </row>
    <row r="36" spans="1:7" x14ac:dyDescent="0.25">
      <c r="A36" t="s">
        <v>11</v>
      </c>
      <c r="B36" t="s">
        <v>11</v>
      </c>
      <c r="C36" t="s">
        <v>11</v>
      </c>
      <c r="D36" t="s">
        <v>11</v>
      </c>
      <c r="E36" t="s">
        <v>11</v>
      </c>
      <c r="F36" t="s">
        <v>11</v>
      </c>
      <c r="G36" t="s">
        <v>11</v>
      </c>
    </row>
    <row r="37" spans="1:7" x14ac:dyDescent="0.25">
      <c r="A37" t="s">
        <v>11</v>
      </c>
      <c r="B37" t="s">
        <v>11</v>
      </c>
      <c r="C37" t="s">
        <v>11</v>
      </c>
      <c r="D37" t="s">
        <v>11</v>
      </c>
      <c r="E37" t="s">
        <v>11</v>
      </c>
      <c r="F37" t="s">
        <v>11</v>
      </c>
      <c r="G37" t="s">
        <v>11</v>
      </c>
    </row>
    <row r="38" spans="1:7" x14ac:dyDescent="0.25">
      <c r="A38" s="3">
        <v>1710.3</v>
      </c>
      <c r="B38">
        <v>312.3</v>
      </c>
      <c r="C38">
        <v>279.60000000000002</v>
      </c>
      <c r="D38">
        <v>279.60000000000002</v>
      </c>
      <c r="E38">
        <v>279.60000000000002</v>
      </c>
      <c r="F38">
        <v>279.60000000000002</v>
      </c>
      <c r="G38">
        <v>279.60000000000002</v>
      </c>
    </row>
    <row r="39" spans="1:7" x14ac:dyDescent="0.25">
      <c r="A39" s="3">
        <v>1710.3</v>
      </c>
      <c r="B39">
        <v>312.3</v>
      </c>
      <c r="C39">
        <v>279.60000000000002</v>
      </c>
      <c r="D39">
        <v>279.60000000000002</v>
      </c>
      <c r="E39">
        <v>279.60000000000002</v>
      </c>
      <c r="F39">
        <v>279.60000000000002</v>
      </c>
      <c r="G39">
        <v>279.60000000000002</v>
      </c>
    </row>
    <row r="40" spans="1:7" x14ac:dyDescent="0.25">
      <c r="A40" t="s">
        <v>11</v>
      </c>
      <c r="B40" t="s">
        <v>11</v>
      </c>
      <c r="C40" t="s">
        <v>11</v>
      </c>
      <c r="D40" t="s">
        <v>11</v>
      </c>
      <c r="E40" t="s">
        <v>11</v>
      </c>
      <c r="F40" t="s">
        <v>11</v>
      </c>
      <c r="G40" t="s">
        <v>11</v>
      </c>
    </row>
    <row r="41" spans="1:7" x14ac:dyDescent="0.25">
      <c r="A41" t="s">
        <v>11</v>
      </c>
      <c r="B41" t="s">
        <v>11</v>
      </c>
      <c r="C41" t="s">
        <v>11</v>
      </c>
      <c r="D41" t="s">
        <v>11</v>
      </c>
      <c r="E41" t="s">
        <v>11</v>
      </c>
      <c r="F41" t="s">
        <v>11</v>
      </c>
      <c r="G41" t="s">
        <v>11</v>
      </c>
    </row>
    <row r="42" spans="1:7" x14ac:dyDescent="0.25">
      <c r="A42" t="s">
        <v>11</v>
      </c>
      <c r="B42" t="s">
        <v>11</v>
      </c>
      <c r="C42" t="s">
        <v>11</v>
      </c>
      <c r="D42" t="s">
        <v>11</v>
      </c>
      <c r="E42" t="s">
        <v>11</v>
      </c>
      <c r="F42" t="s">
        <v>11</v>
      </c>
      <c r="G42" t="s">
        <v>11</v>
      </c>
    </row>
    <row r="43" spans="1:7" x14ac:dyDescent="0.25">
      <c r="A43" s="3">
        <v>29986.5</v>
      </c>
      <c r="B43" s="3">
        <v>7894</v>
      </c>
      <c r="C43" s="3">
        <v>4418.5</v>
      </c>
      <c r="D43" s="3">
        <v>4418.5</v>
      </c>
      <c r="E43" s="3">
        <v>4418.5</v>
      </c>
      <c r="F43" s="3">
        <v>4418.5</v>
      </c>
      <c r="G43" s="3">
        <v>4418.5</v>
      </c>
    </row>
    <row r="44" spans="1:7" x14ac:dyDescent="0.25">
      <c r="A44" s="3">
        <v>29986.5</v>
      </c>
      <c r="B44" s="3">
        <v>7894</v>
      </c>
      <c r="C44" s="3">
        <v>4418.5</v>
      </c>
      <c r="D44" s="3">
        <v>4418.5</v>
      </c>
      <c r="E44" s="3">
        <v>4418.5</v>
      </c>
      <c r="F44" s="3">
        <v>4418.5</v>
      </c>
      <c r="G44" s="3">
        <v>4418.5</v>
      </c>
    </row>
    <row r="45" spans="1:7" x14ac:dyDescent="0.25">
      <c r="A45" t="s">
        <v>11</v>
      </c>
      <c r="B45" t="s">
        <v>11</v>
      </c>
      <c r="C45" t="s">
        <v>11</v>
      </c>
      <c r="D45" t="s">
        <v>11</v>
      </c>
      <c r="E45" t="s">
        <v>11</v>
      </c>
      <c r="F45" t="s">
        <v>11</v>
      </c>
      <c r="G45" t="s">
        <v>11</v>
      </c>
    </row>
    <row r="46" spans="1:7" x14ac:dyDescent="0.25">
      <c r="A46" t="s">
        <v>11</v>
      </c>
      <c r="B46" t="s">
        <v>11</v>
      </c>
      <c r="C46" t="s">
        <v>11</v>
      </c>
      <c r="D46" t="s">
        <v>11</v>
      </c>
      <c r="E46" t="s">
        <v>11</v>
      </c>
      <c r="F46" t="s">
        <v>11</v>
      </c>
      <c r="G46" t="s">
        <v>11</v>
      </c>
    </row>
    <row r="47" spans="1:7" x14ac:dyDescent="0.25">
      <c r="A47" t="s">
        <v>11</v>
      </c>
      <c r="B47" t="s">
        <v>11</v>
      </c>
      <c r="C47" t="s">
        <v>11</v>
      </c>
      <c r="D47" t="s">
        <v>11</v>
      </c>
      <c r="E47" t="s">
        <v>11</v>
      </c>
      <c r="F47" t="s">
        <v>11</v>
      </c>
      <c r="G47" t="s">
        <v>11</v>
      </c>
    </row>
    <row r="48" spans="1:7" x14ac:dyDescent="0.25">
      <c r="A48" s="3">
        <v>21806</v>
      </c>
      <c r="B48" s="3">
        <v>6551</v>
      </c>
      <c r="C48" s="3">
        <v>3051</v>
      </c>
      <c r="D48" s="3">
        <v>3051</v>
      </c>
      <c r="E48" s="3">
        <v>3051</v>
      </c>
      <c r="F48" s="3">
        <v>3051</v>
      </c>
      <c r="G48" s="3">
        <v>3051</v>
      </c>
    </row>
    <row r="49" spans="1:7" x14ac:dyDescent="0.25">
      <c r="A49" s="3">
        <v>21806</v>
      </c>
      <c r="B49" s="3">
        <v>6551</v>
      </c>
      <c r="C49" s="3">
        <v>3051</v>
      </c>
      <c r="D49" s="3">
        <v>3051</v>
      </c>
      <c r="E49" s="3">
        <v>3051</v>
      </c>
      <c r="F49" s="3">
        <v>3051</v>
      </c>
      <c r="G49" s="3">
        <v>3051</v>
      </c>
    </row>
    <row r="50" spans="1:7" x14ac:dyDescent="0.25">
      <c r="A50" t="s">
        <v>11</v>
      </c>
      <c r="B50" t="s">
        <v>11</v>
      </c>
      <c r="C50" t="s">
        <v>11</v>
      </c>
      <c r="D50" t="s">
        <v>11</v>
      </c>
      <c r="E50" t="s">
        <v>11</v>
      </c>
      <c r="F50" t="s">
        <v>11</v>
      </c>
      <c r="G50" t="s">
        <v>11</v>
      </c>
    </row>
    <row r="51" spans="1:7" x14ac:dyDescent="0.25">
      <c r="A51" t="s">
        <v>11</v>
      </c>
      <c r="B51" t="s">
        <v>11</v>
      </c>
      <c r="C51" t="s">
        <v>11</v>
      </c>
      <c r="D51" t="s">
        <v>11</v>
      </c>
      <c r="E51" t="s">
        <v>11</v>
      </c>
      <c r="F51" t="s">
        <v>11</v>
      </c>
      <c r="G51" t="s">
        <v>11</v>
      </c>
    </row>
    <row r="52" spans="1:7" x14ac:dyDescent="0.25">
      <c r="A52" t="s">
        <v>11</v>
      </c>
      <c r="B52" t="s">
        <v>11</v>
      </c>
      <c r="C52" t="s">
        <v>11</v>
      </c>
      <c r="D52" t="s">
        <v>11</v>
      </c>
      <c r="E52" t="s">
        <v>11</v>
      </c>
      <c r="F52" t="s">
        <v>11</v>
      </c>
      <c r="G52" t="s">
        <v>11</v>
      </c>
    </row>
    <row r="53" spans="1:7" x14ac:dyDescent="0.25">
      <c r="A53" s="3">
        <v>3306</v>
      </c>
      <c r="B53">
        <v>551</v>
      </c>
      <c r="C53">
        <v>551</v>
      </c>
      <c r="D53">
        <v>551</v>
      </c>
      <c r="E53">
        <v>551</v>
      </c>
      <c r="F53">
        <v>551</v>
      </c>
      <c r="G53">
        <v>551</v>
      </c>
    </row>
    <row r="54" spans="1:7" x14ac:dyDescent="0.25">
      <c r="A54" s="3">
        <v>3306</v>
      </c>
      <c r="B54">
        <v>551</v>
      </c>
      <c r="C54">
        <v>551</v>
      </c>
      <c r="D54">
        <v>551</v>
      </c>
      <c r="E54">
        <v>551</v>
      </c>
      <c r="F54">
        <v>551</v>
      </c>
      <c r="G54">
        <v>551</v>
      </c>
    </row>
    <row r="55" spans="1:7" x14ac:dyDescent="0.25">
      <c r="A55" t="s">
        <v>11</v>
      </c>
      <c r="B55" t="s">
        <v>11</v>
      </c>
      <c r="C55" t="s">
        <v>11</v>
      </c>
      <c r="D55" t="s">
        <v>11</v>
      </c>
      <c r="E55" t="s">
        <v>11</v>
      </c>
      <c r="F55" t="s">
        <v>11</v>
      </c>
      <c r="G55" t="s">
        <v>11</v>
      </c>
    </row>
    <row r="56" spans="1:7" x14ac:dyDescent="0.25">
      <c r="A56" t="s">
        <v>11</v>
      </c>
      <c r="B56" t="s">
        <v>11</v>
      </c>
      <c r="C56" t="s">
        <v>11</v>
      </c>
      <c r="D56" t="s">
        <v>11</v>
      </c>
      <c r="E56" t="s">
        <v>11</v>
      </c>
      <c r="F56" t="s">
        <v>11</v>
      </c>
      <c r="G56" t="s">
        <v>11</v>
      </c>
    </row>
    <row r="57" spans="1:7" x14ac:dyDescent="0.25">
      <c r="A57" t="s">
        <v>11</v>
      </c>
      <c r="B57" t="s">
        <v>11</v>
      </c>
      <c r="C57" t="s">
        <v>11</v>
      </c>
      <c r="D57" t="s">
        <v>11</v>
      </c>
      <c r="E57" t="s">
        <v>11</v>
      </c>
      <c r="F57" t="s">
        <v>11</v>
      </c>
      <c r="G57" t="s">
        <v>11</v>
      </c>
    </row>
    <row r="58" spans="1:7" x14ac:dyDescent="0.25">
      <c r="A58" s="3">
        <v>20075</v>
      </c>
      <c r="B58" s="3">
        <v>6450</v>
      </c>
      <c r="C58" s="3">
        <v>2725</v>
      </c>
      <c r="D58" s="3">
        <v>2725</v>
      </c>
      <c r="E58" s="3">
        <v>2725</v>
      </c>
      <c r="F58" s="3">
        <v>2725</v>
      </c>
      <c r="G58" s="3">
        <v>2725</v>
      </c>
    </row>
    <row r="59" spans="1:7" x14ac:dyDescent="0.25">
      <c r="A59" s="3">
        <v>18500</v>
      </c>
      <c r="B59" s="3">
        <v>6000</v>
      </c>
      <c r="C59" s="3">
        <v>2500</v>
      </c>
      <c r="D59" s="3">
        <v>2500</v>
      </c>
      <c r="E59" s="3">
        <v>2500</v>
      </c>
      <c r="F59" s="3">
        <v>2500</v>
      </c>
      <c r="G59" s="3">
        <v>2500</v>
      </c>
    </row>
    <row r="60" spans="1:7" x14ac:dyDescent="0.25">
      <c r="A60" t="s">
        <v>11</v>
      </c>
      <c r="B60" t="s">
        <v>11</v>
      </c>
      <c r="C60" t="s">
        <v>11</v>
      </c>
      <c r="D60" t="s">
        <v>11</v>
      </c>
      <c r="E60" t="s">
        <v>11</v>
      </c>
      <c r="F60" t="s">
        <v>11</v>
      </c>
      <c r="G60" t="s">
        <v>11</v>
      </c>
    </row>
    <row r="61" spans="1:7" x14ac:dyDescent="0.25">
      <c r="A61" t="s">
        <v>11</v>
      </c>
      <c r="B61" t="s">
        <v>11</v>
      </c>
      <c r="C61" t="s">
        <v>11</v>
      </c>
      <c r="D61" t="s">
        <v>11</v>
      </c>
      <c r="E61" t="s">
        <v>11</v>
      </c>
      <c r="F61" t="s">
        <v>11</v>
      </c>
      <c r="G61" t="s">
        <v>11</v>
      </c>
    </row>
    <row r="62" spans="1:7" x14ac:dyDescent="0.25">
      <c r="A62" t="s">
        <v>11</v>
      </c>
      <c r="B62" t="s">
        <v>11</v>
      </c>
      <c r="C62" t="s">
        <v>11</v>
      </c>
      <c r="D62" t="s">
        <v>11</v>
      </c>
      <c r="E62" t="s">
        <v>11</v>
      </c>
      <c r="F62" t="s">
        <v>11</v>
      </c>
      <c r="G62" t="s">
        <v>11</v>
      </c>
    </row>
    <row r="63" spans="1:7" x14ac:dyDescent="0.25">
      <c r="A63" t="s">
        <v>11</v>
      </c>
      <c r="B63" t="s">
        <v>11</v>
      </c>
      <c r="C63" t="s">
        <v>11</v>
      </c>
      <c r="D63" t="s">
        <v>11</v>
      </c>
      <c r="E63" t="s">
        <v>11</v>
      </c>
      <c r="F63" t="s">
        <v>11</v>
      </c>
      <c r="G63" t="s">
        <v>11</v>
      </c>
    </row>
    <row r="64" spans="1:7" x14ac:dyDescent="0.25">
      <c r="A64" t="s">
        <v>11</v>
      </c>
      <c r="B64" t="s">
        <v>11</v>
      </c>
      <c r="C64" t="s">
        <v>11</v>
      </c>
      <c r="D64" t="s">
        <v>11</v>
      </c>
      <c r="E64" t="s">
        <v>11</v>
      </c>
      <c r="F64" t="s">
        <v>11</v>
      </c>
      <c r="G64" t="s">
        <v>11</v>
      </c>
    </row>
    <row r="65" spans="1:7" x14ac:dyDescent="0.25">
      <c r="A65" t="s">
        <v>11</v>
      </c>
      <c r="B65" t="s">
        <v>11</v>
      </c>
      <c r="C65" t="s">
        <v>11</v>
      </c>
      <c r="D65" t="s">
        <v>11</v>
      </c>
      <c r="E65" t="s">
        <v>11</v>
      </c>
      <c r="F65" t="s">
        <v>11</v>
      </c>
      <c r="G65" t="s">
        <v>11</v>
      </c>
    </row>
    <row r="66" spans="1:7" x14ac:dyDescent="0.25">
      <c r="A66" t="s">
        <v>11</v>
      </c>
      <c r="B66" t="s">
        <v>11</v>
      </c>
      <c r="C66" t="s">
        <v>11</v>
      </c>
      <c r="D66" t="s">
        <v>11</v>
      </c>
      <c r="E66" t="s">
        <v>11</v>
      </c>
      <c r="F66" t="s">
        <v>11</v>
      </c>
      <c r="G66" t="s">
        <v>11</v>
      </c>
    </row>
    <row r="67" spans="1:7" x14ac:dyDescent="0.25">
      <c r="A67" t="s">
        <v>11</v>
      </c>
      <c r="B67" t="s">
        <v>11</v>
      </c>
      <c r="C67" t="s">
        <v>11</v>
      </c>
      <c r="D67" t="s">
        <v>11</v>
      </c>
      <c r="E67" t="s">
        <v>11</v>
      </c>
      <c r="F67" t="s">
        <v>11</v>
      </c>
      <c r="G67" t="s">
        <v>11</v>
      </c>
    </row>
    <row r="68" spans="1:7" x14ac:dyDescent="0.25">
      <c r="A68" s="3">
        <v>8180.5</v>
      </c>
      <c r="B68" s="3">
        <v>1343</v>
      </c>
      <c r="C68" s="3">
        <v>1367.5</v>
      </c>
      <c r="D68" s="3">
        <v>1367.5</v>
      </c>
      <c r="E68" s="3">
        <v>1367.5</v>
      </c>
      <c r="F68" s="3">
        <v>1367.5</v>
      </c>
      <c r="G68" s="3">
        <v>1367.5</v>
      </c>
    </row>
    <row r="69" spans="1:7" x14ac:dyDescent="0.25">
      <c r="A69" s="3">
        <v>8180.5</v>
      </c>
      <c r="B69" s="3">
        <v>1343</v>
      </c>
      <c r="C69" s="3">
        <v>1367.5</v>
      </c>
      <c r="D69" s="3">
        <v>1367.5</v>
      </c>
      <c r="E69" s="3">
        <v>1367.5</v>
      </c>
      <c r="F69" s="3">
        <v>1367.5</v>
      </c>
      <c r="G69" s="3">
        <v>1367.5</v>
      </c>
    </row>
    <row r="70" spans="1:7" x14ac:dyDescent="0.25">
      <c r="A70" t="s">
        <v>11</v>
      </c>
      <c r="B70" t="s">
        <v>11</v>
      </c>
      <c r="C70" t="s">
        <v>11</v>
      </c>
      <c r="D70" t="s">
        <v>11</v>
      </c>
      <c r="E70" t="s">
        <v>11</v>
      </c>
      <c r="F70" t="s">
        <v>11</v>
      </c>
      <c r="G70" t="s">
        <v>11</v>
      </c>
    </row>
    <row r="71" spans="1:7" x14ac:dyDescent="0.25">
      <c r="A71" t="s">
        <v>11</v>
      </c>
      <c r="B71" t="s">
        <v>11</v>
      </c>
      <c r="C71" t="s">
        <v>11</v>
      </c>
      <c r="D71" t="s">
        <v>11</v>
      </c>
      <c r="E71" t="s">
        <v>11</v>
      </c>
      <c r="F71" t="s">
        <v>11</v>
      </c>
      <c r="G71" t="s">
        <v>11</v>
      </c>
    </row>
    <row r="72" spans="1:7" x14ac:dyDescent="0.25">
      <c r="A72" t="s">
        <v>11</v>
      </c>
      <c r="B72" t="s">
        <v>11</v>
      </c>
      <c r="C72" t="s">
        <v>11</v>
      </c>
      <c r="D72" t="s">
        <v>11</v>
      </c>
      <c r="E72" t="s">
        <v>11</v>
      </c>
      <c r="F72" t="s">
        <v>11</v>
      </c>
      <c r="G72" t="s">
        <v>11</v>
      </c>
    </row>
    <row r="73" spans="1:7" x14ac:dyDescent="0.25">
      <c r="A73" s="3">
        <v>8180.5</v>
      </c>
      <c r="B73" s="3">
        <v>1343</v>
      </c>
      <c r="C73" s="3">
        <v>1367.5</v>
      </c>
      <c r="D73" s="3">
        <v>1367.5</v>
      </c>
      <c r="E73" s="3">
        <v>1367.5</v>
      </c>
      <c r="F73" s="3">
        <v>1367.5</v>
      </c>
      <c r="G73" s="3">
        <v>1367.5</v>
      </c>
    </row>
    <row r="74" spans="1:7" x14ac:dyDescent="0.25">
      <c r="A74" s="3">
        <v>8180.5</v>
      </c>
      <c r="B74" s="3">
        <v>1343</v>
      </c>
      <c r="C74" s="3">
        <v>1367.5</v>
      </c>
      <c r="D74" s="3">
        <v>1367.5</v>
      </c>
      <c r="E74" s="3">
        <v>1367.5</v>
      </c>
      <c r="F74" s="3">
        <v>1367.5</v>
      </c>
      <c r="G74" s="3">
        <v>1367.5</v>
      </c>
    </row>
    <row r="75" spans="1:7" x14ac:dyDescent="0.25">
      <c r="A75" t="s">
        <v>11</v>
      </c>
      <c r="B75" t="s">
        <v>11</v>
      </c>
      <c r="C75" t="s">
        <v>11</v>
      </c>
      <c r="D75" t="s">
        <v>11</v>
      </c>
      <c r="E75" t="s">
        <v>11</v>
      </c>
      <c r="F75" t="s">
        <v>11</v>
      </c>
      <c r="G75" t="s">
        <v>11</v>
      </c>
    </row>
    <row r="76" spans="1:7" x14ac:dyDescent="0.25">
      <c r="A76" t="s">
        <v>11</v>
      </c>
      <c r="B76" t="s">
        <v>11</v>
      </c>
      <c r="C76" t="s">
        <v>11</v>
      </c>
      <c r="D76" t="s">
        <v>11</v>
      </c>
      <c r="E76" t="s">
        <v>11</v>
      </c>
      <c r="F76" t="s">
        <v>11</v>
      </c>
      <c r="G76" t="s">
        <v>11</v>
      </c>
    </row>
    <row r="77" spans="1:7" x14ac:dyDescent="0.25">
      <c r="A77" t="s">
        <v>11</v>
      </c>
      <c r="B77" t="s">
        <v>11</v>
      </c>
      <c r="C77" t="s">
        <v>11</v>
      </c>
      <c r="D77" t="s">
        <v>11</v>
      </c>
      <c r="E77" t="s">
        <v>11</v>
      </c>
      <c r="F77" t="s">
        <v>11</v>
      </c>
      <c r="G77" t="s">
        <v>11</v>
      </c>
    </row>
    <row r="78" spans="1:7" x14ac:dyDescent="0.25">
      <c r="A78" s="3">
        <v>238350.4</v>
      </c>
      <c r="B78" s="3">
        <v>38438.300000000003</v>
      </c>
      <c r="C78" s="3">
        <v>38434.9</v>
      </c>
      <c r="D78" s="3">
        <v>38436.199999999997</v>
      </c>
      <c r="E78" s="3">
        <v>39450</v>
      </c>
      <c r="F78" s="3">
        <v>40993.1</v>
      </c>
      <c r="G78" s="3">
        <v>42597.9</v>
      </c>
    </row>
    <row r="79" spans="1:7" x14ac:dyDescent="0.25">
      <c r="A79" s="3">
        <v>236422.39999999999</v>
      </c>
      <c r="B79" s="3">
        <v>38115</v>
      </c>
      <c r="C79" s="3">
        <v>38115</v>
      </c>
      <c r="D79" s="3">
        <v>38115</v>
      </c>
      <c r="E79" s="3">
        <v>39128.800000000003</v>
      </c>
      <c r="F79" s="3">
        <v>40671.9</v>
      </c>
      <c r="G79" s="3">
        <v>42276.7</v>
      </c>
    </row>
    <row r="80" spans="1:7" x14ac:dyDescent="0.25">
      <c r="A80" s="3">
        <v>1928</v>
      </c>
      <c r="B80">
        <v>323.3</v>
      </c>
      <c r="C80">
        <v>319.89999999999998</v>
      </c>
      <c r="D80">
        <v>321.2</v>
      </c>
      <c r="E80">
        <v>321.2</v>
      </c>
      <c r="F80">
        <v>321.2</v>
      </c>
      <c r="G80">
        <v>321.2</v>
      </c>
    </row>
    <row r="81" spans="1:7" x14ac:dyDescent="0.25">
      <c r="A81" t="s">
        <v>11</v>
      </c>
      <c r="B81" t="s">
        <v>11</v>
      </c>
      <c r="C81" t="s">
        <v>11</v>
      </c>
      <c r="D81" t="s">
        <v>11</v>
      </c>
      <c r="E81" t="s">
        <v>11</v>
      </c>
      <c r="F81" t="s">
        <v>11</v>
      </c>
      <c r="G81" t="s">
        <v>11</v>
      </c>
    </row>
    <row r="82" spans="1:7" x14ac:dyDescent="0.25">
      <c r="A82" t="s">
        <v>11</v>
      </c>
      <c r="B82" t="s">
        <v>11</v>
      </c>
      <c r="C82" t="s">
        <v>11</v>
      </c>
      <c r="D82" t="s">
        <v>11</v>
      </c>
      <c r="E82" t="s">
        <v>11</v>
      </c>
      <c r="F82" t="s">
        <v>11</v>
      </c>
      <c r="G82" t="s">
        <v>11</v>
      </c>
    </row>
    <row r="83" spans="1:7" x14ac:dyDescent="0.25">
      <c r="A83" s="3">
        <v>238350.4</v>
      </c>
      <c r="B83" s="3">
        <v>38438.300000000003</v>
      </c>
      <c r="C83" s="3">
        <v>38434.9</v>
      </c>
      <c r="D83" s="3">
        <v>38436.199999999997</v>
      </c>
      <c r="E83" s="3">
        <v>39450</v>
      </c>
      <c r="F83" s="3">
        <v>40993.1</v>
      </c>
      <c r="G83" s="3">
        <v>42597.9</v>
      </c>
    </row>
    <row r="84" spans="1:7" x14ac:dyDescent="0.25">
      <c r="A84" s="3">
        <v>236422.39999999999</v>
      </c>
      <c r="B84" s="3">
        <v>38115</v>
      </c>
      <c r="C84" s="3">
        <v>38115</v>
      </c>
      <c r="D84" s="3">
        <v>38115</v>
      </c>
      <c r="E84" s="3">
        <v>39128.800000000003</v>
      </c>
      <c r="F84" s="3">
        <v>40671.9</v>
      </c>
      <c r="G84" s="3">
        <v>42276.7</v>
      </c>
    </row>
    <row r="85" spans="1:7" x14ac:dyDescent="0.25">
      <c r="A85" s="3">
        <v>1928</v>
      </c>
      <c r="B85">
        <v>323.3</v>
      </c>
      <c r="C85">
        <v>319.89999999999998</v>
      </c>
      <c r="D85">
        <v>321.2</v>
      </c>
      <c r="E85">
        <v>321.2</v>
      </c>
      <c r="F85">
        <v>321.2</v>
      </c>
      <c r="G85">
        <v>321.2</v>
      </c>
    </row>
    <row r="86" spans="1:7" x14ac:dyDescent="0.25">
      <c r="A86" t="s">
        <v>11</v>
      </c>
      <c r="B86" t="s">
        <v>11</v>
      </c>
      <c r="C86" t="s">
        <v>11</v>
      </c>
      <c r="D86" t="s">
        <v>11</v>
      </c>
      <c r="E86" t="s">
        <v>11</v>
      </c>
      <c r="F86" t="s">
        <v>11</v>
      </c>
      <c r="G86" t="s">
        <v>11</v>
      </c>
    </row>
    <row r="87" spans="1:7" x14ac:dyDescent="0.25">
      <c r="A87" t="s">
        <v>11</v>
      </c>
      <c r="B87" t="s">
        <v>11</v>
      </c>
      <c r="C87" t="s">
        <v>11</v>
      </c>
      <c r="D87" t="s">
        <v>11</v>
      </c>
      <c r="E87" t="s">
        <v>11</v>
      </c>
      <c r="F87" t="s">
        <v>11</v>
      </c>
      <c r="G87" t="s">
        <v>11</v>
      </c>
    </row>
    <row r="88" spans="1:7" x14ac:dyDescent="0.25">
      <c r="A88" s="3">
        <v>231706.4</v>
      </c>
      <c r="B88" s="3">
        <v>37094</v>
      </c>
      <c r="C88" s="3">
        <v>37094</v>
      </c>
      <c r="D88" s="3">
        <v>37094</v>
      </c>
      <c r="E88" s="3">
        <v>38577.800000000003</v>
      </c>
      <c r="F88" s="3">
        <v>40120.9</v>
      </c>
      <c r="G88" s="3">
        <v>41725.699999999997</v>
      </c>
    </row>
    <row r="89" spans="1:7" x14ac:dyDescent="0.25">
      <c r="A89" s="3">
        <v>231706.4</v>
      </c>
      <c r="B89" s="3">
        <v>37094</v>
      </c>
      <c r="C89" s="3">
        <v>37094</v>
      </c>
      <c r="D89" s="3">
        <v>37094</v>
      </c>
      <c r="E89" s="3">
        <v>38577.800000000003</v>
      </c>
      <c r="F89" s="3">
        <v>40120.9</v>
      </c>
      <c r="G89" s="3">
        <v>41725.699999999997</v>
      </c>
    </row>
    <row r="90" spans="1:7" x14ac:dyDescent="0.25">
      <c r="A90" t="s">
        <v>11</v>
      </c>
      <c r="B90" t="s">
        <v>11</v>
      </c>
      <c r="C90" t="s">
        <v>11</v>
      </c>
      <c r="D90" t="s">
        <v>11</v>
      </c>
      <c r="E90" t="s">
        <v>11</v>
      </c>
      <c r="F90" t="s">
        <v>11</v>
      </c>
      <c r="G90" t="s">
        <v>11</v>
      </c>
    </row>
    <row r="91" spans="1:7" x14ac:dyDescent="0.25">
      <c r="A91" t="s">
        <v>11</v>
      </c>
      <c r="B91" t="s">
        <v>11</v>
      </c>
      <c r="C91" t="s">
        <v>11</v>
      </c>
      <c r="D91" t="s">
        <v>11</v>
      </c>
      <c r="E91" t="s">
        <v>11</v>
      </c>
      <c r="F91" t="s">
        <v>11</v>
      </c>
      <c r="G91" t="s">
        <v>11</v>
      </c>
    </row>
    <row r="92" spans="1:7" x14ac:dyDescent="0.25">
      <c r="A92" t="s">
        <v>11</v>
      </c>
      <c r="B92" t="s">
        <v>11</v>
      </c>
      <c r="C92" t="s">
        <v>11</v>
      </c>
      <c r="D92" t="s">
        <v>11</v>
      </c>
      <c r="E92" t="s">
        <v>11</v>
      </c>
      <c r="F92" t="s">
        <v>11</v>
      </c>
      <c r="G92" t="s">
        <v>11</v>
      </c>
    </row>
    <row r="93" spans="1:7" x14ac:dyDescent="0.25">
      <c r="A93" s="3">
        <v>4716</v>
      </c>
      <c r="B93" s="3">
        <v>1021</v>
      </c>
      <c r="C93" s="3">
        <v>1021</v>
      </c>
      <c r="D93" s="3">
        <v>1021</v>
      </c>
      <c r="E93">
        <v>551</v>
      </c>
      <c r="F93">
        <v>551</v>
      </c>
      <c r="G93">
        <v>551</v>
      </c>
    </row>
    <row r="94" spans="1:7" x14ac:dyDescent="0.25">
      <c r="A94" s="3">
        <v>4716</v>
      </c>
      <c r="B94" s="3">
        <v>1021</v>
      </c>
      <c r="C94" s="3">
        <v>1021</v>
      </c>
      <c r="D94" s="3">
        <v>1021</v>
      </c>
      <c r="E94">
        <v>551</v>
      </c>
      <c r="F94">
        <v>551</v>
      </c>
      <c r="G94">
        <v>551</v>
      </c>
    </row>
    <row r="95" spans="1:7" x14ac:dyDescent="0.25">
      <c r="A95" t="s">
        <v>11</v>
      </c>
      <c r="B95" t="s">
        <v>11</v>
      </c>
      <c r="C95" t="s">
        <v>11</v>
      </c>
      <c r="D95" t="s">
        <v>11</v>
      </c>
      <c r="E95" t="s">
        <v>11</v>
      </c>
      <c r="F95" t="s">
        <v>11</v>
      </c>
      <c r="G95" t="s">
        <v>11</v>
      </c>
    </row>
    <row r="96" spans="1:7" x14ac:dyDescent="0.25">
      <c r="A96" t="s">
        <v>11</v>
      </c>
      <c r="B96" t="s">
        <v>11</v>
      </c>
      <c r="C96" t="s">
        <v>11</v>
      </c>
      <c r="D96" t="s">
        <v>11</v>
      </c>
      <c r="E96" t="s">
        <v>11</v>
      </c>
      <c r="F96" t="s">
        <v>11</v>
      </c>
      <c r="G96" t="s">
        <v>11</v>
      </c>
    </row>
    <row r="97" spans="1:7" x14ac:dyDescent="0.25">
      <c r="A97" t="s">
        <v>11</v>
      </c>
      <c r="B97" t="s">
        <v>11</v>
      </c>
      <c r="C97" t="s">
        <v>11</v>
      </c>
      <c r="D97" t="s">
        <v>11</v>
      </c>
      <c r="E97" t="s">
        <v>11</v>
      </c>
      <c r="F97" t="s">
        <v>11</v>
      </c>
      <c r="G97" t="s">
        <v>11</v>
      </c>
    </row>
    <row r="98" spans="1:7" x14ac:dyDescent="0.25">
      <c r="A98" s="3">
        <v>1928</v>
      </c>
      <c r="B98">
        <v>323.3</v>
      </c>
      <c r="C98">
        <v>319.89999999999998</v>
      </c>
      <c r="D98">
        <v>321.2</v>
      </c>
      <c r="E98">
        <v>321.2</v>
      </c>
      <c r="F98">
        <v>321.2</v>
      </c>
      <c r="G98">
        <v>321.2</v>
      </c>
    </row>
    <row r="99" spans="1:7" x14ac:dyDescent="0.25">
      <c r="A99" t="s">
        <v>11</v>
      </c>
      <c r="B99" t="s">
        <v>11</v>
      </c>
      <c r="C99" t="s">
        <v>11</v>
      </c>
      <c r="D99" t="s">
        <v>11</v>
      </c>
      <c r="E99" t="s">
        <v>11</v>
      </c>
      <c r="F99" t="s">
        <v>11</v>
      </c>
      <c r="G99" t="s">
        <v>11</v>
      </c>
    </row>
    <row r="100" spans="1:7" x14ac:dyDescent="0.25">
      <c r="A100" s="3">
        <v>1928</v>
      </c>
      <c r="B100">
        <v>323.3</v>
      </c>
      <c r="C100">
        <v>319.89999999999998</v>
      </c>
      <c r="D100">
        <v>321.2</v>
      </c>
      <c r="E100">
        <v>321.2</v>
      </c>
      <c r="F100">
        <v>321.2</v>
      </c>
      <c r="G100">
        <v>321.2</v>
      </c>
    </row>
    <row r="101" spans="1:7" x14ac:dyDescent="0.25">
      <c r="A101" t="s">
        <v>11</v>
      </c>
      <c r="B101" t="s">
        <v>11</v>
      </c>
      <c r="C101" t="s">
        <v>11</v>
      </c>
      <c r="D101" t="s">
        <v>11</v>
      </c>
      <c r="E101" t="s">
        <v>11</v>
      </c>
      <c r="F101" t="s">
        <v>11</v>
      </c>
      <c r="G101" t="s">
        <v>11</v>
      </c>
    </row>
    <row r="102" spans="1:7" x14ac:dyDescent="0.25">
      <c r="A102" t="s">
        <v>11</v>
      </c>
      <c r="B102" t="s">
        <v>11</v>
      </c>
      <c r="C102" t="s">
        <v>11</v>
      </c>
      <c r="D102" t="s">
        <v>11</v>
      </c>
      <c r="E102" t="s">
        <v>11</v>
      </c>
      <c r="F102" t="s">
        <v>11</v>
      </c>
      <c r="G102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Варич Андрей Сергеевич</dc:creator>
  <cp:lastModifiedBy>Перегуда Елена Николаевна</cp:lastModifiedBy>
  <cp:lastPrinted>2024-03-25T11:25:29Z</cp:lastPrinted>
  <dcterms:created xsi:type="dcterms:W3CDTF">2023-08-09T14:11:21Z</dcterms:created>
  <dcterms:modified xsi:type="dcterms:W3CDTF">2024-03-28T09:02:40Z</dcterms:modified>
</cp:coreProperties>
</file>