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832" activeTab="1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'Прил.№1'!$A$1:$E$50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9"/>
            <rFont val="Tahoma"/>
            <family val="2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<sst xmlns="http://schemas.openxmlformats.org/spreadsheetml/2006/main" count="102" uniqueCount="98">
  <si>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</si>
  <si>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</si>
  <si>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</si>
  <si>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</si>
  <si>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</si>
  <si>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</si>
  <si>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</si>
  <si>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</si>
  <si>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</si>
  <si>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</si>
  <si>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</si>
  <si>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</si>
  <si>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</si>
  <si>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</si>
  <si>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</si>
  <si>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</si>
  <si>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</si>
  <si>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</si>
  <si>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</si>
  <si>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</si>
  <si>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</si>
  <si>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</si>
  <si>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</si>
  <si>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</si>
  <si>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</si>
  <si>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</si>
  <si>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ВСЕГО РАСХОДОВ</t>
  </si>
  <si>
    <t>Процент  исполнения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</si>
  <si>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</si>
  <si>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</si>
  <si>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</si>
  <si>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</si>
  <si>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</si>
  <si>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</si>
  <si>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</si>
  <si>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</si>
  <si>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</si>
  <si>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</si>
  <si>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</si>
  <si>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</si>
  <si>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</si>
  <si>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</si>
  <si>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</si>
  <si>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</si>
  <si>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</si>
  <si>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</si>
  <si>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</si>
  <si>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</si>
  <si>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</si>
  <si>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</si>
  <si>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</si>
  <si>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</si>
  <si>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</si>
  <si>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</si>
  <si>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</si>
  <si>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</si>
  <si>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</si>
  <si>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</si>
  <si>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</si>
  <si>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</si>
  <si>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</si>
  <si>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</si>
  <si>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</si>
  <si>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</si>
  <si>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</si>
  <si>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</si>
  <si>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</si>
  <si>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</si>
  <si>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</si>
  <si>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</si>
  <si>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</si>
  <si>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>ВНИМАНИЕ!</t>
  </si>
  <si>
    <t>При печати использовать номерацию страниц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</si>
  <si>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</si>
  <si>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</si>
  <si>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</si>
  <si>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</si>
  <si>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</si>
  <si>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5</t>
  </si>
  <si>
    <t>План по ф.117!!!!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</si>
  <si>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</si>
  <si>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</si>
  <si>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</si>
  <si>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000 1 03 00000 00 0000 000</t>
  </si>
  <si>
    <t>Налоги на товары (работы, услуги), реализуемые на территории Российской Федерации</t>
  </si>
  <si>
    <t>тыс. руб.</t>
  </si>
  <si>
    <t>До 30- числа направляется в СД и в КСП+роспись+касплан</t>
  </si>
  <si>
    <t>1200</t>
  </si>
  <si>
    <t>Средства массовой информации</t>
  </si>
  <si>
    <t>Фактические расходы на оплату труда            (тыс.руб.)</t>
  </si>
  <si>
    <t xml:space="preserve">        Отчет об исполнении бюджета муниципального образования 
город Мурманск за  1 квартал  2016 года      </t>
  </si>
  <si>
    <t>Сведения о численности муниципальных служащих, работников муниципальных учреждений с указанием  фактических расходов на оплату их труда</t>
  </si>
  <si>
    <t xml:space="preserve"> за 1 квартал 2016 года</t>
  </si>
  <si>
    <t>План                      на 2016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</si>
  <si>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</si>
  <si>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</si>
  <si>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от  21.04.2016 № 1036</t>
  </si>
  <si>
    <t>от 21.04.2016  № 1036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</si>
</sst>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7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1" xfId="0" applyNumberFormat="1" applyFont="1" applyFill="1" applyBorder="1" applyAlignment="1">
      <alignment horizontal="right"/>
    </xf>
    <xf numFmtId="173" fontId="1" fillId="33" borderId="11" xfId="0" applyNumberFormat="1" applyFont="1" applyFill="1" applyBorder="1" applyAlignment="1">
      <alignment horizontal="right"/>
    </xf>
    <xf numFmtId="173" fontId="0" fillId="33" borderId="10" xfId="0" applyNumberFormat="1" applyFont="1" applyFill="1" applyBorder="1" applyAlignment="1">
      <alignment horizontal="right" wrapText="1"/>
    </xf>
    <xf numFmtId="17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3" fontId="2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/>
    </xf>
    <xf numFmtId="173" fontId="11" fillId="0" borderId="15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/>
    </xf>
    <xf numFmtId="173" fontId="11" fillId="0" borderId="11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390525</xdr:colOff>
      <xdr:row>2</xdr:row>
      <xdr:rowOff>85725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1068050" y="552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5"/>
  <sheetViews>
    <sheetView view="pageLayout" zoomScale="70" zoomScaleNormal="90" zoomScaleSheetLayoutView="85" zoomScalePageLayoutView="70" workbookViewId="0" topLeftCell="A46">
      <selection activeCell="C4" sqref="C4:F4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60" customWidth="1"/>
    <col min="4" max="4" width="16.83203125" style="60" customWidth="1"/>
    <col min="5" max="5" width="13.83203125" style="6" customWidth="1"/>
    <col min="6" max="16384" width="9.33203125" style="3" customWidth="1"/>
  </cols>
  <sheetData>
    <row r="1" spans="3:5" s="22" customFormat="1" ht="18.75" customHeight="1">
      <c r="C1" s="76" t="s">
        <v>54</v>
      </c>
      <c r="D1" s="76"/>
      <c r="E1" s="76"/>
    </row>
    <row r="2" spans="3:5" s="22" customFormat="1" ht="18">
      <c r="C2" s="76" t="s">
        <v>10</v>
      </c>
      <c r="D2" s="76"/>
      <c r="E2" s="76"/>
    </row>
    <row r="3" spans="3:5" s="22" customFormat="1" ht="18.75">
      <c r="C3" s="76" t="s">
        <v>11</v>
      </c>
      <c r="D3" s="76"/>
      <c r="E3" s="76"/>
    </row>
    <row r="4" spans="3:5" s="22" customFormat="1" ht="18.75">
      <c r="C4" s="77" t="s">
        <v>96</v>
      </c>
      <c r="D4" s="77"/>
      <c r="E4" s="77"/>
    </row>
    <row r="5" spans="3:5" s="22" customFormat="1" ht="9" customHeight="1">
      <c r="C5" s="49"/>
      <c r="D5" s="49"/>
      <c r="E5" s="24"/>
    </row>
    <row r="6" spans="1:5" s="22" customFormat="1" ht="45" customHeight="1">
      <c r="A6" s="78" t="s">
        <v>90</v>
      </c>
      <c r="B6" s="79"/>
      <c r="C6" s="79"/>
      <c r="D6" s="79"/>
      <c r="E6" s="79"/>
    </row>
    <row r="7" spans="2:5" ht="21" customHeight="1">
      <c r="B7" s="14"/>
      <c r="C7" s="50"/>
      <c r="D7" s="50"/>
      <c r="E7" s="8" t="s">
        <v>85</v>
      </c>
    </row>
    <row r="8" spans="1:5" ht="13.5" customHeight="1">
      <c r="A8" s="80" t="s">
        <v>28</v>
      </c>
      <c r="B8" s="81" t="s">
        <v>29</v>
      </c>
      <c r="C8" s="82" t="s">
        <v>93</v>
      </c>
      <c r="D8" s="82" t="s">
        <v>73</v>
      </c>
      <c r="E8" s="83" t="s">
        <v>27</v>
      </c>
    </row>
    <row r="9" spans="1:5" ht="31.5" customHeight="1">
      <c r="A9" s="80"/>
      <c r="B9" s="81"/>
      <c r="C9" s="82"/>
      <c r="D9" s="82"/>
      <c r="E9" s="83"/>
    </row>
    <row r="10" spans="1:5" ht="15" customHeight="1">
      <c r="A10" s="13">
        <v>1</v>
      </c>
      <c r="B10" s="47">
        <v>2</v>
      </c>
      <c r="C10" s="51">
        <v>3</v>
      </c>
      <c r="D10" s="51">
        <v>4</v>
      </c>
      <c r="E10" s="46" t="s">
        <v>78</v>
      </c>
    </row>
    <row r="11" spans="1:15" ht="27">
      <c r="A11" s="26" t="s">
        <v>30</v>
      </c>
      <c r="B11" s="31" t="s">
        <v>12</v>
      </c>
      <c r="C11" s="63">
        <f>C12+C18</f>
        <v>5839004.9</v>
      </c>
      <c r="D11" s="63">
        <f>D12+D18</f>
        <v>1633480.4000000001</v>
      </c>
      <c r="E11" s="63">
        <f aca="true" t="shared" si="0" ref="E11:E17">D11/C11*100</f>
        <v>27.97532161687345</v>
      </c>
      <c r="F11" s="32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3.5">
      <c r="A12" s="27"/>
      <c r="B12" s="45" t="s">
        <v>13</v>
      </c>
      <c r="C12" s="63">
        <f>C13+C14+C15+C16+C17</f>
        <v>5190049.4</v>
      </c>
      <c r="D12" s="63">
        <f>D13+D14+D15+D16+D17</f>
        <v>1505054.4000000001</v>
      </c>
      <c r="E12" s="63">
        <f t="shared" si="0"/>
        <v>28.998845367444865</v>
      </c>
      <c r="F12" s="34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3.5">
      <c r="A13" s="27" t="s">
        <v>31</v>
      </c>
      <c r="B13" s="29" t="s">
        <v>14</v>
      </c>
      <c r="C13" s="61">
        <v>3143441.3</v>
      </c>
      <c r="D13" s="61">
        <v>657192.3</v>
      </c>
      <c r="E13" s="61">
        <f t="shared" si="0"/>
        <v>20.906778186059974</v>
      </c>
      <c r="F13" s="32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45.75" customHeight="1">
      <c r="A14" s="27" t="s">
        <v>83</v>
      </c>
      <c r="B14" s="29" t="s">
        <v>84</v>
      </c>
      <c r="C14" s="61">
        <v>21059.2</v>
      </c>
      <c r="D14" s="61">
        <v>5868.5</v>
      </c>
      <c r="E14" s="61">
        <f t="shared" si="0"/>
        <v>27.866680595654152</v>
      </c>
      <c r="F14" s="32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3.5">
      <c r="A15" s="27" t="s">
        <v>32</v>
      </c>
      <c r="B15" s="29" t="s">
        <v>15</v>
      </c>
      <c r="C15" s="61">
        <v>1705147.7000000002</v>
      </c>
      <c r="D15" s="61">
        <v>794239.5</v>
      </c>
      <c r="E15" s="61">
        <f t="shared" si="0"/>
        <v>46.57892685777308</v>
      </c>
      <c r="F15" s="32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3.5">
      <c r="A16" s="27" t="s">
        <v>33</v>
      </c>
      <c r="B16" s="29" t="s">
        <v>16</v>
      </c>
      <c r="C16" s="61">
        <v>233967</v>
      </c>
      <c r="D16" s="61">
        <v>28197.5</v>
      </c>
      <c r="E16" s="61">
        <f t="shared" si="0"/>
        <v>12.05191330401296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3.5">
      <c r="A17" s="27" t="s">
        <v>34</v>
      </c>
      <c r="B17" s="29" t="s">
        <v>17</v>
      </c>
      <c r="C17" s="61">
        <v>86434.2</v>
      </c>
      <c r="D17" s="61">
        <v>19556.6</v>
      </c>
      <c r="E17" s="61">
        <f t="shared" si="0"/>
        <v>22.625997579661753</v>
      </c>
      <c r="F17" s="32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" customHeight="1">
      <c r="A18" s="27"/>
      <c r="B18" s="45" t="s">
        <v>18</v>
      </c>
      <c r="C18" s="63">
        <f>C19+C20+C22+C23+C24+C21</f>
        <v>648955.4999999999</v>
      </c>
      <c r="D18" s="63">
        <f>D19+D20+D22+D23+D24+D21</f>
        <v>128426</v>
      </c>
      <c r="E18" s="63">
        <f aca="true" t="shared" si="1" ref="E18:E24">D18/C18*100</f>
        <v>19.78964659364163</v>
      </c>
      <c r="F18" s="34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60" customHeight="1">
      <c r="A19" s="27" t="s">
        <v>35</v>
      </c>
      <c r="B19" s="29" t="s">
        <v>19</v>
      </c>
      <c r="C19" s="61">
        <v>480555.5</v>
      </c>
      <c r="D19" s="61">
        <v>75516.90000000001</v>
      </c>
      <c r="E19" s="61">
        <f t="shared" si="1"/>
        <v>15.714501238670664</v>
      </c>
      <c r="F19" s="32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30" customHeight="1">
      <c r="A20" s="27" t="s">
        <v>36</v>
      </c>
      <c r="B20" s="29" t="s">
        <v>20</v>
      </c>
      <c r="C20" s="61">
        <v>5831</v>
      </c>
      <c r="D20" s="61">
        <v>4862.9</v>
      </c>
      <c r="E20" s="61">
        <f t="shared" si="1"/>
        <v>83.39735894357743</v>
      </c>
      <c r="F20" s="32"/>
      <c r="G20" s="2"/>
      <c r="H20" s="2"/>
      <c r="I20" s="2"/>
      <c r="J20" s="2"/>
      <c r="K20" s="2"/>
      <c r="L20" s="2"/>
      <c r="M20" s="2"/>
      <c r="N20" s="2"/>
      <c r="O20" s="2"/>
    </row>
    <row r="21" spans="1:15" ht="46.5" customHeight="1">
      <c r="A21" s="27" t="s">
        <v>37</v>
      </c>
      <c r="B21" s="29" t="s">
        <v>74</v>
      </c>
      <c r="C21" s="61">
        <v>635.2</v>
      </c>
      <c r="D21" s="61">
        <v>312</v>
      </c>
      <c r="E21" s="61">
        <f t="shared" si="1"/>
        <v>49.11838790931989</v>
      </c>
      <c r="F21" s="35"/>
      <c r="G21" s="2"/>
      <c r="H21" s="2"/>
      <c r="I21" s="2"/>
      <c r="J21" s="2"/>
      <c r="K21" s="2"/>
      <c r="L21" s="2"/>
      <c r="M21" s="2"/>
      <c r="N21" s="2"/>
      <c r="O21" s="2"/>
    </row>
    <row r="22" spans="1:15" ht="30.75" customHeight="1">
      <c r="A22" s="27" t="s">
        <v>38</v>
      </c>
      <c r="B22" s="29" t="s">
        <v>21</v>
      </c>
      <c r="C22" s="62">
        <v>73115.2</v>
      </c>
      <c r="D22" s="62">
        <v>28419.6</v>
      </c>
      <c r="E22" s="61">
        <f t="shared" si="1"/>
        <v>38.869619449854476</v>
      </c>
      <c r="F22" s="36"/>
      <c r="G22" s="2"/>
      <c r="H22" s="2"/>
      <c r="I22" s="2"/>
      <c r="J22" s="2"/>
      <c r="K22" s="2"/>
      <c r="L22" s="2"/>
      <c r="M22" s="2"/>
      <c r="N22" s="2"/>
      <c r="O22" s="2"/>
    </row>
    <row r="23" spans="1:15" ht="27">
      <c r="A23" s="27" t="s">
        <v>39</v>
      </c>
      <c r="B23" s="29" t="s">
        <v>22</v>
      </c>
      <c r="C23" s="61">
        <v>71368.6</v>
      </c>
      <c r="D23" s="61">
        <v>14989.1</v>
      </c>
      <c r="E23" s="61">
        <f t="shared" si="1"/>
        <v>21.00237359286857</v>
      </c>
      <c r="F23" s="32"/>
      <c r="G23" s="2"/>
      <c r="H23" s="2"/>
      <c r="I23" s="2"/>
      <c r="J23" s="2"/>
      <c r="K23" s="2"/>
      <c r="L23" s="2"/>
      <c r="M23" s="2"/>
      <c r="N23" s="2"/>
      <c r="O23" s="2"/>
    </row>
    <row r="24" spans="1:15" ht="19.5" customHeight="1">
      <c r="A24" s="27" t="s">
        <v>40</v>
      </c>
      <c r="B24" s="29" t="s">
        <v>23</v>
      </c>
      <c r="C24" s="61">
        <v>17450</v>
      </c>
      <c r="D24" s="61">
        <v>4325.5</v>
      </c>
      <c r="E24" s="61">
        <f t="shared" si="1"/>
        <v>24.787965616045845</v>
      </c>
      <c r="F24" s="32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29.25" customHeight="1">
      <c r="A25" s="26" t="s">
        <v>41</v>
      </c>
      <c r="B25" s="28" t="s">
        <v>24</v>
      </c>
      <c r="C25" s="63">
        <f>C26+C27+C28+C29+C30+C31</f>
        <v>4684610</v>
      </c>
      <c r="D25" s="63">
        <f>D26+D27+D28+D29+D30+D31</f>
        <v>1068982.9</v>
      </c>
      <c r="E25" s="63">
        <f>D25/C25*100</f>
        <v>22.81903723042046</v>
      </c>
      <c r="F25" s="32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29.25" customHeight="1">
      <c r="A26" s="27" t="s">
        <v>42</v>
      </c>
      <c r="B26" s="29" t="s">
        <v>94</v>
      </c>
      <c r="C26" s="61">
        <v>150714.5</v>
      </c>
      <c r="D26" s="61">
        <v>13338</v>
      </c>
      <c r="E26" s="61">
        <f>D26/C26*100</f>
        <v>8.849845237186866</v>
      </c>
      <c r="F26" s="35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41.25" customHeight="1">
      <c r="A27" s="27" t="s">
        <v>43</v>
      </c>
      <c r="B27" s="29" t="s">
        <v>82</v>
      </c>
      <c r="C27" s="61">
        <v>389622.6</v>
      </c>
      <c r="D27" s="61">
        <v>61425.4</v>
      </c>
      <c r="E27" s="61">
        <f>D27/C27*100</f>
        <v>15.765358580328762</v>
      </c>
      <c r="F27" s="35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31.5" customHeight="1">
      <c r="A28" s="27" t="s">
        <v>44</v>
      </c>
      <c r="B28" s="29" t="s">
        <v>95</v>
      </c>
      <c r="C28" s="61">
        <v>4140230.2</v>
      </c>
      <c r="D28" s="61">
        <v>1000512.5</v>
      </c>
      <c r="E28" s="61">
        <f>D28/C28*100</f>
        <v>24.165624896895828</v>
      </c>
      <c r="F28" s="35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 customHeight="1">
      <c r="A29" s="27" t="s">
        <v>58</v>
      </c>
      <c r="B29" s="29" t="s">
        <v>59</v>
      </c>
      <c r="C29" s="61">
        <v>4042.7</v>
      </c>
      <c r="D29" s="61">
        <v>984.6</v>
      </c>
      <c r="E29" s="61">
        <f>D29/C29*100</f>
        <v>24.35501026541668</v>
      </c>
      <c r="F29" s="35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14" customHeight="1">
      <c r="A30" s="27" t="s">
        <v>80</v>
      </c>
      <c r="B30" s="29" t="s">
        <v>81</v>
      </c>
      <c r="C30" s="61">
        <v>0</v>
      </c>
      <c r="D30" s="61">
        <v>98.7</v>
      </c>
      <c r="E30" s="61">
        <v>0</v>
      </c>
      <c r="F30" s="35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60" customHeight="1">
      <c r="A31" s="27" t="s">
        <v>62</v>
      </c>
      <c r="B31" s="29" t="s">
        <v>57</v>
      </c>
      <c r="C31" s="61">
        <v>0</v>
      </c>
      <c r="D31" s="61">
        <v>-7376.3</v>
      </c>
      <c r="E31" s="61">
        <v>0</v>
      </c>
      <c r="F31" s="35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6.5" customHeight="1">
      <c r="A32" s="27"/>
      <c r="B32" s="26" t="s">
        <v>25</v>
      </c>
      <c r="C32" s="63">
        <f>C11+C25</f>
        <v>10523614.9</v>
      </c>
      <c r="D32" s="63">
        <f>D11+D25</f>
        <v>2702463.3</v>
      </c>
      <c r="E32" s="63">
        <f>D32/C32*100</f>
        <v>25.67999043750641</v>
      </c>
      <c r="F32" s="35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8" customHeight="1">
      <c r="A33" s="18"/>
      <c r="B33" s="15" t="s">
        <v>55</v>
      </c>
      <c r="C33" s="53"/>
      <c r="D33" s="53"/>
      <c r="E33" s="17"/>
    </row>
    <row r="34" spans="1:69" ht="18" customHeight="1">
      <c r="A34" s="16" t="s">
        <v>45</v>
      </c>
      <c r="B34" s="12" t="s">
        <v>7</v>
      </c>
      <c r="C34" s="54">
        <v>1066794.5</v>
      </c>
      <c r="D34" s="54">
        <v>156646</v>
      </c>
      <c r="E34" s="30">
        <f>D34/C34*100</f>
        <v>14.683802738015617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5" ht="33" customHeight="1">
      <c r="A35" s="37" t="s">
        <v>46</v>
      </c>
      <c r="B35" s="12" t="s">
        <v>5</v>
      </c>
      <c r="C35" s="54">
        <v>62085.8</v>
      </c>
      <c r="D35" s="54">
        <v>8526.4</v>
      </c>
      <c r="E35" s="30">
        <f aca="true" t="shared" si="2" ref="E35:E46">D35/C35*100</f>
        <v>13.733253014376878</v>
      </c>
    </row>
    <row r="36" spans="1:5" ht="18" customHeight="1">
      <c r="A36" s="38" t="s">
        <v>47</v>
      </c>
      <c r="B36" s="11" t="s">
        <v>3</v>
      </c>
      <c r="C36" s="54">
        <v>1026193.3</v>
      </c>
      <c r="D36" s="54">
        <v>140277.1</v>
      </c>
      <c r="E36" s="30">
        <f t="shared" si="2"/>
        <v>13.669656584193252</v>
      </c>
    </row>
    <row r="37" spans="1:5" ht="18" customHeight="1">
      <c r="A37" s="16" t="s">
        <v>48</v>
      </c>
      <c r="B37" s="18" t="s">
        <v>0</v>
      </c>
      <c r="C37" s="55">
        <v>876266.3</v>
      </c>
      <c r="D37" s="55">
        <v>132411.3</v>
      </c>
      <c r="E37" s="30">
        <f t="shared" si="2"/>
        <v>15.11085157559979</v>
      </c>
    </row>
    <row r="38" spans="1:5" ht="18.75" customHeight="1">
      <c r="A38" s="38" t="s">
        <v>49</v>
      </c>
      <c r="B38" s="18" t="s">
        <v>4</v>
      </c>
      <c r="C38" s="55">
        <v>18446.2</v>
      </c>
      <c r="D38" s="55">
        <v>693.7</v>
      </c>
      <c r="E38" s="30">
        <f t="shared" si="2"/>
        <v>3.760666153462502</v>
      </c>
    </row>
    <row r="39" spans="1:5" ht="21.75" customHeight="1">
      <c r="A39" s="16" t="s">
        <v>50</v>
      </c>
      <c r="B39" s="18" t="s">
        <v>1</v>
      </c>
      <c r="C39" s="55">
        <v>6331179.3</v>
      </c>
      <c r="D39" s="55">
        <v>1413077.3</v>
      </c>
      <c r="E39" s="30">
        <f t="shared" si="2"/>
        <v>22.319337883859962</v>
      </c>
    </row>
    <row r="40" spans="1:5" ht="21" customHeight="1">
      <c r="A40" s="37" t="s">
        <v>51</v>
      </c>
      <c r="B40" s="11" t="s">
        <v>65</v>
      </c>
      <c r="C40" s="55">
        <v>490699</v>
      </c>
      <c r="D40" s="55">
        <v>82432.9</v>
      </c>
      <c r="E40" s="30">
        <f t="shared" si="2"/>
        <v>16.79907641955659</v>
      </c>
    </row>
    <row r="41" spans="1:5" ht="24.75" customHeight="1">
      <c r="A41" s="38" t="s">
        <v>52</v>
      </c>
      <c r="B41" s="11" t="s">
        <v>66</v>
      </c>
      <c r="C41" s="52">
        <v>9587</v>
      </c>
      <c r="D41" s="52">
        <v>5226.5</v>
      </c>
      <c r="E41" s="30">
        <f t="shared" si="2"/>
        <v>54.51653280483989</v>
      </c>
    </row>
    <row r="42" spans="1:5" ht="19.5" customHeight="1">
      <c r="A42" s="16" t="s">
        <v>53</v>
      </c>
      <c r="B42" s="18" t="s">
        <v>2</v>
      </c>
      <c r="C42" s="55">
        <v>697368.4</v>
      </c>
      <c r="D42" s="55">
        <v>124401.8</v>
      </c>
      <c r="E42" s="30">
        <f t="shared" si="2"/>
        <v>17.83874921777356</v>
      </c>
    </row>
    <row r="43" spans="1:5" ht="24" customHeight="1">
      <c r="A43" s="16" t="s">
        <v>63</v>
      </c>
      <c r="B43" s="11" t="s">
        <v>68</v>
      </c>
      <c r="C43" s="56">
        <v>104112.4</v>
      </c>
      <c r="D43" s="56">
        <v>17187.1</v>
      </c>
      <c r="E43" s="30">
        <f t="shared" si="2"/>
        <v>16.508216120270017</v>
      </c>
    </row>
    <row r="44" spans="1:5" ht="19.5" customHeight="1">
      <c r="A44" s="16" t="s">
        <v>87</v>
      </c>
      <c r="B44" s="11" t="s">
        <v>88</v>
      </c>
      <c r="C44" s="56">
        <v>57613</v>
      </c>
      <c r="D44" s="56">
        <v>8403.2</v>
      </c>
      <c r="E44" s="30">
        <f t="shared" si="2"/>
        <v>14.58559700067693</v>
      </c>
    </row>
    <row r="45" spans="1:5" ht="30" customHeight="1">
      <c r="A45" s="16" t="s">
        <v>64</v>
      </c>
      <c r="B45" s="11" t="s">
        <v>67</v>
      </c>
      <c r="C45" s="56">
        <v>192000</v>
      </c>
      <c r="D45" s="56">
        <v>44149.3</v>
      </c>
      <c r="E45" s="30">
        <f t="shared" si="2"/>
        <v>22.994427083333335</v>
      </c>
    </row>
    <row r="46" spans="1:5" ht="24.75" customHeight="1">
      <c r="A46" s="19"/>
      <c r="B46" s="20" t="s">
        <v>26</v>
      </c>
      <c r="C46" s="57">
        <f>ROUND(SUM(C34:C45),1)</f>
        <v>10932345.2</v>
      </c>
      <c r="D46" s="57">
        <f>ROUND(SUM(D34:D45),1)</f>
        <v>2133432.6</v>
      </c>
      <c r="E46" s="39">
        <f t="shared" si="2"/>
        <v>19.514866764360864</v>
      </c>
    </row>
    <row r="47" spans="1:5" ht="55.5" customHeight="1">
      <c r="A47" s="19"/>
      <c r="B47" s="4" t="s">
        <v>6</v>
      </c>
      <c r="C47" s="58">
        <f>C32-C46</f>
        <v>-408730.2999999989</v>
      </c>
      <c r="D47" s="58">
        <f>D32-D46</f>
        <v>569030.6999999997</v>
      </c>
      <c r="E47" s="21"/>
    </row>
    <row r="48" spans="2:3" ht="13.5" customHeight="1">
      <c r="B48" s="2"/>
      <c r="C48" s="59"/>
    </row>
    <row r="49" spans="1:5" ht="24.75" customHeight="1">
      <c r="A49" s="64"/>
      <c r="B49" s="64"/>
      <c r="C49" s="64"/>
      <c r="D49" s="64"/>
      <c r="E49" s="64"/>
    </row>
    <row r="50" spans="1:5" ht="27" customHeight="1">
      <c r="A50" s="84" t="s">
        <v>76</v>
      </c>
      <c r="B50" s="84"/>
      <c r="C50" s="84"/>
      <c r="D50" s="84"/>
      <c r="E50" s="84"/>
    </row>
    <row r="51" spans="1:5" ht="13.5">
      <c r="A51" s="74"/>
      <c r="B51" s="75"/>
      <c r="C51" s="75"/>
      <c r="D51" s="75"/>
      <c r="E51" s="75"/>
    </row>
    <row r="52" spans="2:3" ht="9.75" customHeight="1">
      <c r="B52" s="2"/>
      <c r="C52" s="59"/>
    </row>
    <row r="53" spans="1:3" ht="18">
      <c r="A53" s="22"/>
      <c r="B53" s="2"/>
      <c r="C53" s="59"/>
    </row>
    <row r="54" spans="2:3" ht="13.5">
      <c r="B54" s="2"/>
      <c r="C54" s="59"/>
    </row>
    <row r="55" spans="2:3" ht="13.5">
      <c r="B55" s="2"/>
      <c r="C55" s="59"/>
    </row>
    <row r="56" spans="1:3" ht="13.5">
      <c r="A56" s="14" t="s">
        <v>86</v>
      </c>
      <c r="B56" s="2"/>
      <c r="C56" s="59"/>
    </row>
    <row r="57" spans="2:3" ht="13.5">
      <c r="B57" s="2"/>
      <c r="C57" s="59"/>
    </row>
    <row r="58" spans="2:3" ht="13.5">
      <c r="B58" s="2"/>
      <c r="C58" s="59"/>
    </row>
    <row r="61" ht="13.5">
      <c r="A61" s="48" t="s">
        <v>79</v>
      </c>
    </row>
    <row r="63" spans="1:2" ht="18">
      <c r="A63" s="44" t="s">
        <v>71</v>
      </c>
      <c r="B63" s="44"/>
    </row>
    <row r="64" spans="1:2" ht="18">
      <c r="A64" s="44" t="s">
        <v>72</v>
      </c>
      <c r="B64" s="44"/>
    </row>
    <row r="65" spans="1:2" ht="18">
      <c r="A65" s="44"/>
      <c r="B65" s="44"/>
    </row>
  </sheetData>
  <sheetProtection/>
  <mergeCells count="12">
    <mergeCell ref="E8:E9"/>
    <mergeCell ref="A50:E50"/>
    <mergeCell ref="A51:E51"/>
    <mergeCell ref="C1:E1"/>
    <mergeCell ref="C2:E2"/>
    <mergeCell ref="C3:E3"/>
    <mergeCell ref="C4:E4"/>
    <mergeCell ref="A6:E6"/>
    <mergeCell ref="A8:A9"/>
    <mergeCell ref="B8:B9"/>
    <mergeCell ref="C8:C9"/>
    <mergeCell ref="D8:D9"/>
  </mergeCells>
  <printOptions/>
  <pageMargins left="0.984251968503937" right="0.5905511811023623" top="0.7874015748031497" bottom="0.7874015748031497" header="0.2362204724409449" footer="0.15748031496062992"/>
  <pageSetup fitToHeight="2" fitToWidth="1" horizontalDpi="600" verticalDpi="600" orientation="portrait" scale="48" r:id="rId2"/>
  <headerFooter differentFirst="1" alignWithMargins="0">
    <oddHeader>&amp;C2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workbookViewId="0" topLeftCell="A18">
      <selection activeCell="C4" sqref="C4:E4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3.83203125" style="6" customWidth="1"/>
    <col min="4" max="4" width="27.5" style="6" customWidth="1"/>
    <col min="5" max="5" width="1.3359375" style="6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6" t="s">
        <v>56</v>
      </c>
      <c r="D1" s="76"/>
      <c r="E1" s="76"/>
      <c r="F1" s="2"/>
      <c r="G1" s="2"/>
      <c r="H1" s="2"/>
      <c r="I1" s="2"/>
      <c r="J1" s="2"/>
      <c r="O1" s="7"/>
    </row>
    <row r="2" spans="2:15" ht="18.75">
      <c r="B2" s="2"/>
      <c r="C2" s="76" t="s">
        <v>10</v>
      </c>
      <c r="D2" s="76"/>
      <c r="E2" s="76"/>
      <c r="F2" s="2"/>
      <c r="G2" s="2"/>
      <c r="H2" s="2"/>
      <c r="I2" s="2"/>
      <c r="J2" s="2"/>
      <c r="O2" s="7"/>
    </row>
    <row r="3" spans="2:15" ht="18.75">
      <c r="B3" s="2"/>
      <c r="C3" s="76" t="s">
        <v>11</v>
      </c>
      <c r="D3" s="76"/>
      <c r="E3" s="76"/>
      <c r="F3" s="2"/>
      <c r="G3" s="2"/>
      <c r="H3" s="2"/>
      <c r="I3" s="2"/>
      <c r="J3" s="2"/>
      <c r="O3" s="7"/>
    </row>
    <row r="4" spans="2:15" ht="18.75">
      <c r="B4" s="2"/>
      <c r="C4" s="77" t="s">
        <v>97</v>
      </c>
      <c r="D4" s="77"/>
      <c r="E4" s="77"/>
      <c r="F4" s="2"/>
      <c r="G4" s="2"/>
      <c r="H4" s="2"/>
      <c r="I4" s="2"/>
      <c r="J4" s="2"/>
      <c r="O4" s="7"/>
    </row>
    <row r="5" spans="2:15" ht="15">
      <c r="B5" s="2"/>
      <c r="C5" s="8"/>
      <c r="D5" s="8"/>
      <c r="E5" s="8"/>
      <c r="F5" s="2"/>
      <c r="G5" s="2"/>
      <c r="H5" s="2"/>
      <c r="I5" s="2"/>
      <c r="J5" s="2"/>
      <c r="O5" s="7"/>
    </row>
    <row r="6" spans="1:11" s="22" customFormat="1" ht="51" customHeight="1">
      <c r="A6" s="92" t="s">
        <v>91</v>
      </c>
      <c r="B6" s="78"/>
      <c r="C6" s="78"/>
      <c r="D6" s="78"/>
      <c r="E6" s="25"/>
      <c r="G6" s="23"/>
      <c r="H6" s="23"/>
      <c r="I6" s="23"/>
      <c r="J6" s="23"/>
      <c r="K6" s="23"/>
    </row>
    <row r="7" spans="1:11" s="22" customFormat="1" ht="20.25" customHeight="1">
      <c r="A7" s="92" t="s">
        <v>92</v>
      </c>
      <c r="B7" s="79"/>
      <c r="C7" s="79"/>
      <c r="D7" s="79"/>
      <c r="E7" s="25"/>
      <c r="G7" s="23"/>
      <c r="H7" s="23"/>
      <c r="I7" s="23"/>
      <c r="J7" s="23"/>
      <c r="K7" s="23"/>
    </row>
    <row r="8" spans="1:11" ht="36" customHeight="1">
      <c r="A8" s="3" t="s">
        <v>77</v>
      </c>
      <c r="B8" s="2"/>
      <c r="C8" s="5"/>
      <c r="G8" s="2"/>
      <c r="H8" s="2"/>
      <c r="I8" s="2"/>
      <c r="J8" s="2"/>
      <c r="K8" s="2"/>
    </row>
    <row r="9" spans="1:11" ht="74.25" customHeight="1">
      <c r="A9" s="88" t="s">
        <v>8</v>
      </c>
      <c r="B9" s="89"/>
      <c r="C9" s="65" t="s">
        <v>61</v>
      </c>
      <c r="D9" s="66" t="s">
        <v>89</v>
      </c>
      <c r="E9" s="3"/>
      <c r="G9" s="2"/>
      <c r="H9" s="2"/>
      <c r="I9" s="2"/>
      <c r="J9" s="2"/>
      <c r="K9" s="2"/>
    </row>
    <row r="10" spans="1:11" ht="18.75" customHeight="1">
      <c r="A10" s="90">
        <v>1</v>
      </c>
      <c r="B10" s="90"/>
      <c r="C10" s="67">
        <v>2</v>
      </c>
      <c r="D10" s="66">
        <v>3</v>
      </c>
      <c r="E10" s="3"/>
      <c r="G10" s="2"/>
      <c r="H10" s="2"/>
      <c r="I10" s="2"/>
      <c r="J10" s="2"/>
      <c r="K10" s="2"/>
    </row>
    <row r="11" spans="1:19" ht="36.75" customHeight="1">
      <c r="A11" s="87" t="s">
        <v>9</v>
      </c>
      <c r="B11" s="86"/>
      <c r="C11" s="68">
        <v>569</v>
      </c>
      <c r="D11" s="69">
        <v>93010.1</v>
      </c>
      <c r="E11" s="3"/>
      <c r="G11" s="2"/>
      <c r="H11" s="2"/>
      <c r="I11" s="2"/>
      <c r="J11" s="2"/>
      <c r="K11" s="2"/>
      <c r="O11" s="3">
        <f>D11/C11/3</f>
        <v>54.487463386057414</v>
      </c>
      <c r="S11" s="43">
        <f>D11/C11/9</f>
        <v>18.162487795352472</v>
      </c>
    </row>
    <row r="12" spans="1:11" ht="18" customHeight="1" hidden="1">
      <c r="A12" s="85"/>
      <c r="B12" s="86"/>
      <c r="C12" s="70"/>
      <c r="D12" s="71"/>
      <c r="E12" s="3"/>
      <c r="G12" s="2"/>
      <c r="H12" s="2"/>
      <c r="I12" s="2"/>
      <c r="J12" s="2"/>
      <c r="K12" s="2"/>
    </row>
    <row r="13" spans="1:19" ht="33.75" customHeight="1">
      <c r="A13" s="87" t="s">
        <v>60</v>
      </c>
      <c r="B13" s="86"/>
      <c r="C13" s="72">
        <v>11153</v>
      </c>
      <c r="D13" s="73">
        <v>973184.2</v>
      </c>
      <c r="E13" s="3"/>
      <c r="G13" s="2"/>
      <c r="H13" s="2"/>
      <c r="I13" s="2"/>
      <c r="J13" s="2"/>
      <c r="K13" s="2"/>
      <c r="O13" s="3">
        <f>D13/C13/3</f>
        <v>29.085872261573865</v>
      </c>
      <c r="S13" s="43">
        <f>D13/C13/9</f>
        <v>9.695290753857954</v>
      </c>
    </row>
    <row r="14" spans="2:19" ht="13.5" hidden="1">
      <c r="B14" s="1"/>
      <c r="C14" s="5">
        <f>C11+C12+C13</f>
        <v>11722</v>
      </c>
      <c r="D14" s="5">
        <f>D11+D12+D13</f>
        <v>1066194.3</v>
      </c>
      <c r="E14" s="3"/>
      <c r="G14" s="2"/>
      <c r="H14" s="2"/>
      <c r="I14" s="2"/>
      <c r="J14" s="2"/>
      <c r="K14" s="2"/>
      <c r="O14" s="3">
        <f>D14/C14/6</f>
        <v>15.159448046408464</v>
      </c>
      <c r="S14" s="43">
        <f>D14/C14/9</f>
        <v>10.106298697605643</v>
      </c>
    </row>
    <row r="15" spans="2:19" ht="13.5" hidden="1">
      <c r="B15" s="10"/>
      <c r="C15" s="5">
        <v>11352.6</v>
      </c>
      <c r="D15" s="5">
        <v>2013053.2</v>
      </c>
      <c r="E15" s="3"/>
      <c r="G15" s="2"/>
      <c r="H15" s="2"/>
      <c r="I15" s="2"/>
      <c r="J15" s="2"/>
      <c r="K15" s="2"/>
      <c r="S15" s="43">
        <f>D15/C15/9</f>
        <v>19.702321739317668</v>
      </c>
    </row>
    <row r="16" spans="2:19" ht="13.5" hidden="1">
      <c r="B16" s="41" t="s">
        <v>70</v>
      </c>
      <c r="C16" s="6">
        <f>C15-C14</f>
        <v>-369.39999999999964</v>
      </c>
      <c r="D16" s="6">
        <f>D15-D14</f>
        <v>946858.8999999999</v>
      </c>
      <c r="E16" s="42"/>
      <c r="G16" s="2"/>
      <c r="H16" s="2"/>
      <c r="I16" s="2"/>
      <c r="J16" s="2"/>
      <c r="K16" s="2"/>
      <c r="S16" s="6" t="s">
        <v>69</v>
      </c>
    </row>
    <row r="17" spans="2:17" ht="24" customHeight="1" hidden="1">
      <c r="B17" s="2"/>
      <c r="C17" s="5"/>
      <c r="G17" s="2"/>
      <c r="H17" s="2"/>
      <c r="I17" s="2"/>
      <c r="J17" s="2"/>
      <c r="K17" s="2"/>
      <c r="Q17" s="40">
        <f>C11+C13</f>
        <v>11722</v>
      </c>
    </row>
    <row r="18" spans="2:17" ht="40.5" customHeight="1">
      <c r="B18" s="2"/>
      <c r="C18" s="5" t="s">
        <v>77</v>
      </c>
      <c r="D18" s="6" t="s">
        <v>77</v>
      </c>
      <c r="G18" s="2"/>
      <c r="H18" s="2"/>
      <c r="I18" s="2"/>
      <c r="J18" s="2"/>
      <c r="K18" s="2"/>
      <c r="Q18" s="40"/>
    </row>
    <row r="19" spans="2:11" ht="13.5">
      <c r="B19" s="2"/>
      <c r="C19" s="5"/>
      <c r="G19" s="2"/>
      <c r="H19" s="2"/>
      <c r="I19" s="2"/>
      <c r="J19" s="2"/>
      <c r="K19" s="2"/>
    </row>
    <row r="20" spans="1:11" ht="13.5">
      <c r="A20" s="91" t="s">
        <v>75</v>
      </c>
      <c r="B20" s="91"/>
      <c r="C20" s="91"/>
      <c r="D20" s="91"/>
      <c r="G20" s="2"/>
      <c r="H20" s="2"/>
      <c r="I20" s="2"/>
      <c r="J20" s="2"/>
      <c r="K20" s="2"/>
    </row>
    <row r="21" spans="2:11" ht="13.5">
      <c r="B21" s="2"/>
      <c r="C21" s="5"/>
      <c r="G21" s="2"/>
      <c r="H21" s="2"/>
      <c r="I21" s="2"/>
      <c r="J21" s="2"/>
      <c r="K21" s="2"/>
    </row>
    <row r="22" spans="2:11" ht="13.5">
      <c r="B22" s="2"/>
      <c r="C22" s="5"/>
      <c r="G22" s="2"/>
      <c r="H22" s="2"/>
      <c r="I22" s="2"/>
      <c r="J22" s="2"/>
      <c r="K22" s="2"/>
    </row>
    <row r="23" spans="2:11" ht="13.5">
      <c r="B23" s="2"/>
      <c r="C23" s="5"/>
      <c r="G23" s="2"/>
      <c r="H23" s="2"/>
      <c r="I23" s="2"/>
      <c r="J23" s="2"/>
      <c r="K23" s="2"/>
    </row>
    <row r="24" spans="2:11" ht="13.5">
      <c r="B24" s="2"/>
      <c r="C24" s="5"/>
      <c r="G24" s="2"/>
      <c r="H24" s="2"/>
      <c r="I24" s="2"/>
      <c r="J24" s="2"/>
      <c r="K24" s="2"/>
    </row>
    <row r="25" spans="2:11" ht="13.5">
      <c r="B25" s="2"/>
      <c r="C25" s="5"/>
      <c r="G25" s="2"/>
      <c r="H25" s="2"/>
      <c r="I25" s="2"/>
      <c r="J25" s="2"/>
      <c r="K25" s="2"/>
    </row>
    <row r="26" spans="2:11" ht="13.5">
      <c r="B26" s="2"/>
      <c r="C26" s="5"/>
      <c r="G26" s="2"/>
      <c r="H26" s="2"/>
      <c r="I26" s="2"/>
      <c r="J26" s="2"/>
      <c r="K26" s="2"/>
    </row>
    <row r="27" spans="2:11" ht="13.5">
      <c r="B27" s="2"/>
      <c r="C27" s="5"/>
      <c r="G27" s="2"/>
      <c r="H27" s="2"/>
      <c r="I27" s="2"/>
      <c r="J27" s="2"/>
      <c r="K27" s="2"/>
    </row>
    <row r="28" spans="2:11" ht="13.5">
      <c r="B28" s="2"/>
      <c r="C28" s="5"/>
      <c r="G28" s="2"/>
      <c r="H28" s="2"/>
      <c r="I28" s="2"/>
      <c r="J28" s="2"/>
      <c r="K28" s="2"/>
    </row>
    <row r="29" spans="2:11" ht="13.5">
      <c r="B29" s="2"/>
      <c r="C29" s="5"/>
      <c r="G29" s="2"/>
      <c r="H29" s="2"/>
      <c r="I29" s="2"/>
      <c r="J29" s="2"/>
      <c r="K29" s="2"/>
    </row>
    <row r="30" spans="2:11" ht="13.5">
      <c r="B30" s="2"/>
      <c r="C30" s="5"/>
      <c r="G30" s="2"/>
      <c r="H30" s="2"/>
      <c r="I30" s="2"/>
      <c r="J30" s="2"/>
      <c r="K30" s="2"/>
    </row>
    <row r="31" spans="2:11" ht="13.5">
      <c r="B31" s="2"/>
      <c r="C31" s="5"/>
      <c r="G31" s="2"/>
      <c r="H31" s="2"/>
      <c r="I31" s="2"/>
      <c r="J31" s="2"/>
      <c r="K31" s="2"/>
    </row>
    <row r="32" spans="2:11" ht="13.5">
      <c r="B32" s="2"/>
      <c r="C32" s="5"/>
      <c r="G32" s="2"/>
      <c r="H32" s="2"/>
      <c r="I32" s="2"/>
      <c r="J32" s="2"/>
      <c r="K32" s="2"/>
    </row>
    <row r="33" spans="2:11" ht="13.5">
      <c r="B33" s="2"/>
      <c r="C33" s="5"/>
      <c r="G33" s="2"/>
      <c r="H33" s="2"/>
      <c r="I33" s="2"/>
      <c r="J33" s="2"/>
      <c r="K33" s="2"/>
    </row>
    <row r="34" spans="2:11" ht="13.5">
      <c r="B34" s="2"/>
      <c r="C34" s="5"/>
      <c r="G34" s="2"/>
      <c r="H34" s="2"/>
      <c r="I34" s="2"/>
      <c r="J34" s="2"/>
      <c r="K34" s="2"/>
    </row>
    <row r="35" spans="2:11" ht="13.5">
      <c r="B35" s="2"/>
      <c r="C35" s="5"/>
      <c r="G35" s="2"/>
      <c r="H35" s="2"/>
      <c r="I35" s="2"/>
      <c r="J35" s="2"/>
      <c r="K35" s="2"/>
    </row>
    <row r="36" spans="2:11" ht="13.5">
      <c r="B36" s="2"/>
      <c r="C36" s="5"/>
      <c r="G36" s="2"/>
      <c r="H36" s="2"/>
      <c r="I36" s="2"/>
      <c r="J36" s="2"/>
      <c r="K36" s="2"/>
    </row>
    <row r="37" spans="2:11" ht="13.5">
      <c r="B37" s="2"/>
      <c r="C37" s="5"/>
      <c r="G37" s="2"/>
      <c r="H37" s="2"/>
      <c r="I37" s="2"/>
      <c r="J37" s="2"/>
      <c r="K37" s="2"/>
    </row>
    <row r="38" spans="2:11" ht="13.5">
      <c r="B38" s="2"/>
      <c r="C38" s="5"/>
      <c r="G38" s="2"/>
      <c r="H38" s="2"/>
      <c r="I38" s="2"/>
      <c r="J38" s="2"/>
      <c r="K38" s="2"/>
    </row>
    <row r="39" spans="2:11" ht="13.5">
      <c r="B39" s="2"/>
      <c r="C39" s="5"/>
      <c r="G39" s="2"/>
      <c r="H39" s="2"/>
      <c r="I39" s="2"/>
      <c r="J39" s="2"/>
      <c r="K39" s="2"/>
    </row>
    <row r="40" spans="2:11" ht="13.5">
      <c r="B40" s="2"/>
      <c r="C40" s="5"/>
      <c r="G40" s="2"/>
      <c r="H40" s="2"/>
      <c r="I40" s="2"/>
      <c r="J40" s="2"/>
      <c r="K40" s="2"/>
    </row>
    <row r="41" spans="2:11" ht="13.5">
      <c r="B41" s="2"/>
      <c r="C41" s="5"/>
      <c r="G41" s="2"/>
      <c r="H41" s="2"/>
      <c r="I41" s="2"/>
      <c r="J41" s="2"/>
      <c r="K41" s="2"/>
    </row>
    <row r="42" spans="2:11" ht="13.5">
      <c r="B42" s="2"/>
      <c r="C42" s="5"/>
      <c r="G42" s="2"/>
      <c r="H42" s="2"/>
      <c r="I42" s="2"/>
      <c r="J42" s="2"/>
      <c r="K42" s="2"/>
    </row>
    <row r="43" spans="2:11" ht="13.5">
      <c r="B43" s="2"/>
      <c r="C43" s="5"/>
      <c r="G43" s="2"/>
      <c r="H43" s="2"/>
      <c r="I43" s="2"/>
      <c r="J43" s="2"/>
      <c r="K43" s="2"/>
    </row>
    <row r="44" spans="7:11" ht="13.5">
      <c r="G44" s="2"/>
      <c r="H44" s="2"/>
      <c r="I44" s="2"/>
      <c r="J44" s="2"/>
      <c r="K44" s="2"/>
    </row>
    <row r="45" spans="7:11" ht="13.5">
      <c r="G45" s="2"/>
      <c r="H45" s="2"/>
      <c r="I45" s="2"/>
      <c r="J45" s="2"/>
      <c r="K45" s="2"/>
    </row>
    <row r="46" spans="7:11" ht="13.5">
      <c r="G46" s="2"/>
      <c r="H46" s="2"/>
      <c r="I46" s="2"/>
      <c r="J46" s="2"/>
      <c r="K46" s="2"/>
    </row>
    <row r="47" spans="7:11" ht="13.5">
      <c r="G47" s="2"/>
      <c r="H47" s="2"/>
      <c r="I47" s="2"/>
      <c r="J47" s="2"/>
      <c r="K47" s="2"/>
    </row>
    <row r="48" spans="7:11" ht="13.5">
      <c r="G48" s="2"/>
      <c r="H48" s="2"/>
      <c r="I48" s="2"/>
      <c r="J48" s="2"/>
      <c r="K48" s="2"/>
    </row>
    <row r="49" spans="7:11" ht="13.5">
      <c r="G49" s="2"/>
      <c r="H49" s="2"/>
      <c r="I49" s="2"/>
      <c r="J49" s="2"/>
      <c r="K49" s="2"/>
    </row>
    <row r="50" spans="7:11" ht="13.5">
      <c r="G50" s="2"/>
      <c r="H50" s="2"/>
      <c r="I50" s="2"/>
      <c r="J50" s="2"/>
      <c r="K50" s="2"/>
    </row>
    <row r="51" spans="7:11" ht="13.5">
      <c r="G51" s="2"/>
      <c r="H51" s="2"/>
      <c r="I51" s="2"/>
      <c r="J51" s="2"/>
      <c r="K51" s="2"/>
    </row>
    <row r="52" spans="7:11" ht="13.5">
      <c r="G52" s="2"/>
      <c r="H52" s="2"/>
      <c r="I52" s="2"/>
      <c r="J52" s="2"/>
      <c r="K52" s="2"/>
    </row>
    <row r="53" spans="7:11" ht="13.5">
      <c r="G53" s="2"/>
      <c r="H53" s="2"/>
      <c r="I53" s="2"/>
      <c r="J53" s="2"/>
      <c r="K53" s="2"/>
    </row>
    <row r="54" spans="7:11" ht="13.5">
      <c r="G54" s="2"/>
      <c r="H54" s="2"/>
      <c r="I54" s="2"/>
      <c r="J54" s="2"/>
      <c r="K54" s="2"/>
    </row>
    <row r="55" spans="7:11" ht="13.5">
      <c r="G55" s="2"/>
      <c r="H55" s="2"/>
      <c r="I55" s="2"/>
      <c r="J55" s="2"/>
      <c r="K55" s="2"/>
    </row>
    <row r="56" spans="7:11" ht="13.5">
      <c r="G56" s="2"/>
      <c r="H56" s="2"/>
      <c r="I56" s="2"/>
      <c r="J56" s="2"/>
      <c r="K56" s="2"/>
    </row>
    <row r="57" spans="7:11" ht="13.5">
      <c r="G57" s="2"/>
      <c r="H57" s="2"/>
      <c r="I57" s="2"/>
      <c r="J57" s="2"/>
      <c r="K57" s="2"/>
    </row>
    <row r="58" spans="7:11" ht="13.5">
      <c r="G58" s="2"/>
      <c r="H58" s="2"/>
      <c r="I58" s="2"/>
      <c r="J58" s="2"/>
      <c r="K58" s="2"/>
    </row>
    <row r="59" spans="7:11" ht="13.5">
      <c r="G59" s="2"/>
      <c r="H59" s="2"/>
      <c r="I59" s="2"/>
      <c r="J59" s="2"/>
      <c r="K59" s="2"/>
    </row>
    <row r="60" spans="7:11" ht="13.5">
      <c r="G60" s="2"/>
      <c r="H60" s="2"/>
      <c r="I60" s="2"/>
      <c r="J60" s="2"/>
      <c r="K60" s="2"/>
    </row>
    <row r="61" spans="7:11" ht="13.5">
      <c r="G61" s="2"/>
      <c r="H61" s="2"/>
      <c r="I61" s="2"/>
      <c r="J61" s="2"/>
      <c r="K61" s="2"/>
    </row>
    <row r="62" spans="7:11" ht="13.5">
      <c r="G62" s="2"/>
      <c r="H62" s="2"/>
      <c r="I62" s="2"/>
      <c r="J62" s="2"/>
      <c r="K62" s="2"/>
    </row>
    <row r="63" spans="7:11" ht="13.5">
      <c r="G63" s="2"/>
      <c r="H63" s="2"/>
      <c r="I63" s="2"/>
      <c r="J63" s="2"/>
      <c r="K63" s="2"/>
    </row>
    <row r="64" spans="7:11" ht="13.5">
      <c r="G64" s="2"/>
      <c r="H64" s="2"/>
      <c r="I64" s="2"/>
      <c r="J64" s="2"/>
      <c r="K64" s="2"/>
    </row>
    <row r="65" spans="7:11" ht="13.5">
      <c r="G65" s="2"/>
      <c r="H65" s="2"/>
      <c r="I65" s="2"/>
      <c r="J65" s="2"/>
      <c r="K65" s="2"/>
    </row>
    <row r="66" spans="7:11" ht="13.5">
      <c r="G66" s="2"/>
      <c r="H66" s="2"/>
      <c r="I66" s="2"/>
      <c r="J66" s="2"/>
      <c r="K66" s="2"/>
    </row>
    <row r="67" spans="7:11" ht="13.5">
      <c r="G67" s="2"/>
      <c r="H67" s="2"/>
      <c r="I67" s="2"/>
      <c r="J67" s="2"/>
      <c r="K67" s="2"/>
    </row>
    <row r="68" spans="7:11" ht="13.5">
      <c r="G68" s="2"/>
      <c r="H68" s="2"/>
      <c r="I68" s="2"/>
      <c r="J68" s="2"/>
      <c r="K68" s="2"/>
    </row>
    <row r="69" spans="7:11" ht="13.5">
      <c r="G69" s="2"/>
      <c r="H69" s="2"/>
      <c r="I69" s="2"/>
      <c r="J69" s="2"/>
      <c r="K69" s="2"/>
    </row>
    <row r="70" spans="7:11" ht="13.5">
      <c r="G70" s="2"/>
      <c r="H70" s="2"/>
      <c r="I70" s="2"/>
      <c r="J70" s="2"/>
      <c r="K70" s="2"/>
    </row>
    <row r="71" spans="7:11" ht="13.5">
      <c r="G71" s="2"/>
      <c r="H71" s="2"/>
      <c r="I71" s="2"/>
      <c r="J71" s="2"/>
      <c r="K71" s="2"/>
    </row>
    <row r="72" spans="7:11" ht="13.5">
      <c r="G72" s="2"/>
      <c r="H72" s="2"/>
      <c r="I72" s="2"/>
      <c r="J72" s="2"/>
      <c r="K72" s="2"/>
    </row>
    <row r="73" spans="7:11" ht="13.5">
      <c r="G73" s="2"/>
      <c r="H73" s="2"/>
      <c r="I73" s="2"/>
      <c r="J73" s="2"/>
      <c r="K73" s="2"/>
    </row>
    <row r="74" spans="7:11" ht="13.5">
      <c r="G74" s="2"/>
      <c r="H74" s="2"/>
      <c r="I74" s="2"/>
      <c r="J74" s="2"/>
      <c r="K74" s="2"/>
    </row>
    <row r="75" spans="7:11" ht="13.5">
      <c r="G75" s="2"/>
      <c r="H75" s="2"/>
      <c r="I75" s="2"/>
      <c r="J75" s="2"/>
      <c r="K75" s="2"/>
    </row>
    <row r="76" spans="7:11" ht="13.5">
      <c r="G76" s="2"/>
      <c r="H76" s="2"/>
      <c r="I76" s="2"/>
      <c r="J76" s="2"/>
      <c r="K76" s="2"/>
    </row>
    <row r="77" spans="7:11" ht="13.5">
      <c r="G77" s="2"/>
      <c r="H77" s="2"/>
      <c r="I77" s="2"/>
      <c r="J77" s="2"/>
      <c r="K77" s="2"/>
    </row>
    <row r="78" spans="7:11" ht="13.5">
      <c r="G78" s="2"/>
      <c r="H78" s="2"/>
      <c r="I78" s="2"/>
      <c r="J78" s="2"/>
      <c r="K78" s="2"/>
    </row>
    <row r="79" spans="7:11" ht="13.5">
      <c r="G79" s="2"/>
      <c r="H79" s="2"/>
      <c r="I79" s="2"/>
      <c r="J79" s="2"/>
      <c r="K79" s="2"/>
    </row>
    <row r="80" spans="7:11" ht="13.5">
      <c r="G80" s="2"/>
      <c r="H80" s="2"/>
      <c r="I80" s="2"/>
      <c r="J80" s="2"/>
      <c r="K80" s="2"/>
    </row>
    <row r="81" spans="7:11" ht="13.5">
      <c r="G81" s="2"/>
      <c r="H81" s="2"/>
      <c r="I81" s="2"/>
      <c r="J81" s="2"/>
      <c r="K81" s="2"/>
    </row>
    <row r="82" spans="7:11" ht="13.5">
      <c r="G82" s="2"/>
      <c r="H82" s="2"/>
      <c r="I82" s="2"/>
      <c r="J82" s="2"/>
      <c r="K82" s="2"/>
    </row>
    <row r="83" spans="7:11" ht="13.5">
      <c r="G83" s="2"/>
      <c r="H83" s="2"/>
      <c r="I83" s="2"/>
      <c r="J83" s="2"/>
      <c r="K83" s="2"/>
    </row>
    <row r="84" spans="7:11" ht="13.5">
      <c r="G84" s="2"/>
      <c r="H84" s="2"/>
      <c r="I84" s="2"/>
      <c r="J84" s="2"/>
      <c r="K84" s="2"/>
    </row>
    <row r="85" spans="7:11" ht="13.5">
      <c r="G85" s="2"/>
      <c r="H85" s="2"/>
      <c r="I85" s="2"/>
      <c r="J85" s="2"/>
      <c r="K85" s="2"/>
    </row>
    <row r="86" spans="7:11" ht="13.5">
      <c r="G86" s="2"/>
      <c r="H86" s="2"/>
      <c r="I86" s="2"/>
      <c r="J86" s="2"/>
      <c r="K86" s="2"/>
    </row>
    <row r="87" spans="7:11" ht="13.5">
      <c r="G87" s="2"/>
      <c r="H87" s="2"/>
      <c r="I87" s="2"/>
      <c r="J87" s="2"/>
      <c r="K87" s="2"/>
    </row>
    <row r="88" spans="7:11" ht="13.5">
      <c r="G88" s="2"/>
      <c r="H88" s="2"/>
      <c r="I88" s="2"/>
      <c r="J88" s="2"/>
      <c r="K88" s="2"/>
    </row>
    <row r="89" spans="7:11" ht="13.5">
      <c r="G89" s="2"/>
      <c r="H89" s="2"/>
      <c r="I89" s="2"/>
      <c r="J89" s="2"/>
      <c r="K89" s="2"/>
    </row>
    <row r="90" spans="7:11" ht="13.5">
      <c r="G90" s="2"/>
      <c r="H90" s="2"/>
      <c r="I90" s="2"/>
      <c r="J90" s="2"/>
      <c r="K90" s="2"/>
    </row>
    <row r="91" spans="7:11" ht="13.5">
      <c r="G91" s="2"/>
      <c r="H91" s="2"/>
      <c r="I91" s="2"/>
      <c r="J91" s="2"/>
      <c r="K91" s="2"/>
    </row>
    <row r="92" spans="7:11" ht="13.5">
      <c r="G92" s="2"/>
      <c r="H92" s="2"/>
      <c r="I92" s="2"/>
      <c r="J92" s="2"/>
      <c r="K92" s="2"/>
    </row>
    <row r="93" spans="7:11" ht="13.5">
      <c r="G93" s="2"/>
      <c r="H93" s="2"/>
      <c r="I93" s="2"/>
      <c r="J93" s="2"/>
      <c r="K93" s="2"/>
    </row>
    <row r="94" spans="7:11" ht="13.5">
      <c r="G94" s="2"/>
      <c r="H94" s="2"/>
      <c r="I94" s="2"/>
      <c r="J94" s="2"/>
      <c r="K94" s="2"/>
    </row>
    <row r="95" spans="7:11" ht="13.5">
      <c r="G95" s="2"/>
      <c r="H95" s="2"/>
      <c r="I95" s="2"/>
      <c r="J95" s="2"/>
      <c r="K95" s="2"/>
    </row>
    <row r="96" spans="7:11" ht="13.5">
      <c r="G96" s="2"/>
      <c r="H96" s="2"/>
      <c r="I96" s="2"/>
      <c r="J96" s="2"/>
      <c r="K96" s="2"/>
    </row>
    <row r="97" spans="7:11" ht="13.5">
      <c r="G97" s="2"/>
      <c r="H97" s="2"/>
      <c r="I97" s="2"/>
      <c r="J97" s="2"/>
      <c r="K97" s="2"/>
    </row>
    <row r="98" spans="7:11" ht="13.5">
      <c r="G98" s="2"/>
      <c r="H98" s="2"/>
      <c r="I98" s="2"/>
      <c r="J98" s="2"/>
      <c r="K98" s="2"/>
    </row>
    <row r="99" spans="7:11" ht="13.5">
      <c r="G99" s="2"/>
      <c r="H99" s="2"/>
      <c r="I99" s="2"/>
      <c r="J99" s="2"/>
      <c r="K99" s="2"/>
    </row>
    <row r="100" spans="7:11" ht="13.5">
      <c r="G100" s="2"/>
      <c r="H100" s="2"/>
      <c r="I100" s="2"/>
      <c r="J100" s="2"/>
      <c r="K100" s="2"/>
    </row>
    <row r="101" spans="7:11" ht="13.5">
      <c r="G101" s="2"/>
      <c r="H101" s="2"/>
      <c r="I101" s="2"/>
      <c r="J101" s="2"/>
      <c r="K101" s="2"/>
    </row>
    <row r="102" spans="7:11" ht="13.5">
      <c r="G102" s="2"/>
      <c r="H102" s="2"/>
      <c r="I102" s="2"/>
      <c r="J102" s="2"/>
      <c r="K102" s="2"/>
    </row>
    <row r="103" spans="7:11" ht="13.5">
      <c r="G103" s="2"/>
      <c r="H103" s="2"/>
      <c r="I103" s="2"/>
      <c r="J103" s="2"/>
      <c r="K103" s="2"/>
    </row>
    <row r="104" spans="7:11" ht="13.5">
      <c r="G104" s="2"/>
      <c r="H104" s="2"/>
      <c r="I104" s="2"/>
      <c r="J104" s="2"/>
      <c r="K104" s="2"/>
    </row>
    <row r="105" spans="7:11" ht="13.5">
      <c r="G105" s="2"/>
      <c r="H105" s="2"/>
      <c r="I105" s="2"/>
      <c r="J105" s="2"/>
      <c r="K105" s="2"/>
    </row>
    <row r="106" spans="7:11" ht="13.5">
      <c r="G106" s="2"/>
      <c r="H106" s="2"/>
      <c r="I106" s="2"/>
      <c r="J106" s="2"/>
      <c r="K106" s="2"/>
    </row>
    <row r="107" spans="7:11" ht="13.5">
      <c r="G107" s="2"/>
      <c r="H107" s="2"/>
      <c r="I107" s="2"/>
      <c r="J107" s="2"/>
      <c r="K107" s="2"/>
    </row>
    <row r="108" spans="7:11" ht="13.5">
      <c r="G108" s="2"/>
      <c r="H108" s="2"/>
      <c r="I108" s="2"/>
      <c r="J108" s="2"/>
      <c r="K108" s="2"/>
    </row>
    <row r="109" spans="7:11" ht="13.5">
      <c r="G109" s="2"/>
      <c r="H109" s="2"/>
      <c r="I109" s="2"/>
      <c r="J109" s="2"/>
      <c r="K109" s="2"/>
    </row>
    <row r="110" spans="7:11" ht="13.5">
      <c r="G110" s="2"/>
      <c r="H110" s="2"/>
      <c r="I110" s="2"/>
      <c r="J110" s="2"/>
      <c r="K110" s="2"/>
    </row>
    <row r="111" spans="7:11" ht="13.5">
      <c r="G111" s="2"/>
      <c r="H111" s="2"/>
      <c r="I111" s="2"/>
      <c r="J111" s="2"/>
      <c r="K111" s="2"/>
    </row>
    <row r="112" spans="7:11" ht="13.5">
      <c r="G112" s="2"/>
      <c r="H112" s="2"/>
      <c r="I112" s="2"/>
      <c r="J112" s="2"/>
      <c r="K112" s="2"/>
    </row>
    <row r="113" spans="7:11" ht="13.5">
      <c r="G113" s="2"/>
      <c r="H113" s="2"/>
      <c r="I113" s="2"/>
      <c r="J113" s="2"/>
      <c r="K113" s="2"/>
    </row>
    <row r="114" spans="7:11" ht="13.5">
      <c r="G114" s="2"/>
      <c r="H114" s="2"/>
      <c r="I114" s="2"/>
      <c r="J114" s="2"/>
      <c r="K114" s="2"/>
    </row>
    <row r="115" spans="7:11" ht="13.5">
      <c r="G115" s="2"/>
      <c r="H115" s="2"/>
      <c r="I115" s="2"/>
      <c r="J115" s="2"/>
      <c r="K115" s="2"/>
    </row>
    <row r="116" spans="7:11" ht="13.5">
      <c r="G116" s="2"/>
      <c r="H116" s="2"/>
      <c r="I116" s="2"/>
      <c r="J116" s="2"/>
      <c r="K116" s="2"/>
    </row>
    <row r="117" spans="7:11" ht="13.5">
      <c r="G117" s="2"/>
      <c r="H117" s="2"/>
      <c r="I117" s="2"/>
      <c r="J117" s="2"/>
      <c r="K117" s="2"/>
    </row>
    <row r="118" spans="7:11" ht="13.5">
      <c r="G118" s="2"/>
      <c r="H118" s="2"/>
      <c r="I118" s="2"/>
      <c r="J118" s="2"/>
      <c r="K118" s="2"/>
    </row>
    <row r="119" spans="7:11" ht="13.5">
      <c r="G119" s="2"/>
      <c r="H119" s="2"/>
      <c r="I119" s="2"/>
      <c r="J119" s="2"/>
      <c r="K119" s="2"/>
    </row>
    <row r="120" spans="7:11" ht="13.5">
      <c r="G120" s="2"/>
      <c r="H120" s="2"/>
      <c r="I120" s="2"/>
      <c r="J120" s="2"/>
      <c r="K120" s="2"/>
    </row>
    <row r="121" spans="7:11" ht="13.5">
      <c r="G121" s="2"/>
      <c r="H121" s="2"/>
      <c r="I121" s="2"/>
      <c r="J121" s="2"/>
      <c r="K121" s="2"/>
    </row>
    <row r="122" spans="7:11" ht="13.5">
      <c r="G122" s="2"/>
      <c r="H122" s="2"/>
      <c r="I122" s="2"/>
      <c r="J122" s="2"/>
      <c r="K122" s="2"/>
    </row>
    <row r="123" spans="7:11" ht="13.5">
      <c r="G123" s="2"/>
      <c r="H123" s="2"/>
      <c r="I123" s="2"/>
      <c r="J123" s="2"/>
      <c r="K123" s="2"/>
    </row>
    <row r="124" spans="7:11" ht="13.5">
      <c r="G124" s="2"/>
      <c r="H124" s="2"/>
      <c r="I124" s="2"/>
      <c r="J124" s="2"/>
      <c r="K124" s="2"/>
    </row>
    <row r="125" spans="7:11" ht="13.5">
      <c r="G125" s="2"/>
      <c r="H125" s="2"/>
      <c r="I125" s="2"/>
      <c r="J125" s="2"/>
      <c r="K125" s="2"/>
    </row>
    <row r="126" spans="7:11" ht="13.5">
      <c r="G126" s="2"/>
      <c r="H126" s="2"/>
      <c r="I126" s="2"/>
      <c r="J126" s="2"/>
      <c r="K126" s="2"/>
    </row>
    <row r="127" spans="7:11" ht="13.5">
      <c r="G127" s="2"/>
      <c r="H127" s="2"/>
      <c r="I127" s="2"/>
      <c r="J127" s="2"/>
      <c r="K127" s="2"/>
    </row>
    <row r="128" spans="7:11" ht="13.5">
      <c r="G128" s="2"/>
      <c r="H128" s="2"/>
      <c r="I128" s="2"/>
      <c r="J128" s="2"/>
      <c r="K128" s="2"/>
    </row>
  </sheetData>
  <sheetProtection/>
  <mergeCells count="12">
    <mergeCell ref="C1:E1"/>
    <mergeCell ref="C2:E2"/>
    <mergeCell ref="C3:E3"/>
    <mergeCell ref="C4:E4"/>
    <mergeCell ref="A6:D6"/>
    <mergeCell ref="A11:B11"/>
    <mergeCell ref="A12:B12"/>
    <mergeCell ref="A13:B13"/>
    <mergeCell ref="A9:B9"/>
    <mergeCell ref="A10:B10"/>
    <mergeCell ref="A20:D20"/>
    <mergeCell ref="A7:D7"/>
  </mergeCells>
  <printOptions/>
  <pageMargins left="0.984251968503937" right="0.5905511811023623" top="0.7874015748031497" bottom="0.7874015748031497" header="0.15748031496062992" footer="0.15748031496062992"/>
  <pageSetup firstPageNumber="3" useFirstPageNumber="1"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Милосердова</cp:lastModifiedBy>
  <cp:lastPrinted>2016-04-21T14:43:43Z</cp:lastPrinted>
  <dcterms:created xsi:type="dcterms:W3CDTF">2005-04-11T07:27:15Z</dcterms:created>
  <dcterms:modified xsi:type="dcterms:W3CDTF">2016-04-22T06:36:54Z</dcterms:modified>
  <cp:category/>
  <cp:version/>
  <cp:contentType/>
  <cp:contentStatus/>
</cp:coreProperties>
</file>