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1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'Прил.№1'!$A$1:$E$52</definedName>
  </definedNames>
  <calcPr fullCalcOnLoad="1"/>
</workbook>
</file>

<file path=xl/comments2.xml><?xml version="1.0" encoding="utf-8"?>
<comments xmlns="http://schemas.openxmlformats.org/spreadsheetml/2006/main">
  <authors>
    <author>MishchenkoJA</author>
  </authors>
  <commentList>
    <comment ref="C11" authorId="0">
      <text>
        <r>
          <rPr>
            <sz val="9"/>
            <rFont val="Tahoma"/>
            <family val="2"/>
          </rPr>
          <t xml:space="preserve">Сверить с формой 14-МО у 01 раздела
</t>
        </r>
      </text>
    </comment>
  </commentList>
</comments>
</file>

<file path=xl/sharedStrings.xml><?xml version="1.0" encoding="utf-8"?>
<sst xmlns="http://schemas.openxmlformats.org/spreadsheetml/2006/main" count="106" uniqueCount="101">
  <si>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</si>
  <si>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</si>
  <si>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</si>
  <si>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</si>
  <si>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</si>
  <si>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</si>
  <si>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</si>
  <si>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</si>
  <si>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</si>
  <si>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</si>
  <si>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</si>
  <si>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</si>
  <si>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</si>
  <si>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</si>
  <si>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</si>
  <si>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</si>
  <si>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</si>
  <si>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</si>
  <si>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</si>
  <si>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</si>
  <si>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</si>
  <si>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</si>
  <si>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</si>
  <si>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</si>
  <si>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</si>
  <si>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</si>
  <si>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ВСЕГО РАСХОДОВ</t>
  </si>
  <si>
    <t>Процент  исполнения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</si>
  <si>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</si>
  <si>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</si>
  <si>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</si>
  <si>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</si>
  <si>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</si>
  <si>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</si>
  <si>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</si>
  <si>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</si>
  <si>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</si>
  <si>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</si>
  <si>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</si>
  <si>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</si>
  <si>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</si>
  <si>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</si>
  <si>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</si>
  <si>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</si>
  <si>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</si>
  <si>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</si>
  <si>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</si>
  <si>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</si>
  <si>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</si>
  <si>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</si>
  <si>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</si>
  <si>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</si>
  <si>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</si>
  <si>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</si>
  <si>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</si>
  <si>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</si>
  <si>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</si>
  <si>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</si>
  <si>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</si>
  <si>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</si>
  <si>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</si>
  <si>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</si>
  <si>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</si>
  <si>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</si>
  <si>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</si>
  <si>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</si>
  <si>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</si>
  <si>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</si>
  <si>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</si>
  <si>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</si>
  <si>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</si>
  <si>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>ВНИМАНИЕ!</t>
  </si>
  <si>
    <t>При печати использовать номерацию страниц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</si>
  <si>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</si>
  <si>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</si>
  <si>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</si>
  <si>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</si>
  <si>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</si>
  <si>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5</t>
  </si>
  <si>
    <t>План по ф.117!!!!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</si>
  <si>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</si>
  <si>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</si>
  <si>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</si>
  <si>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>000 1 03 00000 00 0000 000</t>
  </si>
  <si>
    <t>Налоги на товары (работы, услуги), реализуемые на территории Российской Федерации</t>
  </si>
  <si>
    <t>тыс. руб.</t>
  </si>
  <si>
    <t>До 30- числа направляется в СД и в КСП+роспись+касплан</t>
  </si>
  <si>
    <t>1200</t>
  </si>
  <si>
    <t>Средства массовой информации</t>
  </si>
  <si>
    <t>Фактические расходы на оплату труда            (тыс.руб.)</t>
  </si>
  <si>
    <t>Сведения о численности муниципальных служащих, работников муниципальных учреждений с указанием  фактических расходов на оплату их труда</t>
  </si>
  <si>
    <t>План                      на 2016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</si>
  <si>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</si>
  <si>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</si>
  <si>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000 1 09 00000 00 0000 000</t>
  </si>
  <si>
    <t>Задолженность и перерасчеты по отмененным налогам, сборам и иным обязательным платежам</t>
  </si>
  <si>
    <t>000 2 04 04000 04 0000 180</t>
  </si>
  <si>
    <t>Безвозмездные поступления от негосударственных организаций</t>
  </si>
  <si>
    <t xml:space="preserve">        Отчет об исполнении бюджета муниципального образования 
город Мурманск за 1 полугодие 2016 года      </t>
  </si>
  <si>
    <t xml:space="preserve"> за  1 полугодие 2016 года</t>
  </si>
  <si>
    <t>от 22.07.2016  № 2265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</si>
</sst>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7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1" xfId="0" applyNumberFormat="1" applyFont="1" applyFill="1" applyBorder="1" applyAlignment="1">
      <alignment horizontal="right"/>
    </xf>
    <xf numFmtId="173" fontId="1" fillId="33" borderId="11" xfId="0" applyNumberFormat="1" applyFont="1" applyFill="1" applyBorder="1" applyAlignment="1">
      <alignment horizontal="right"/>
    </xf>
    <xf numFmtId="173" fontId="0" fillId="33" borderId="10" xfId="0" applyNumberFormat="1" applyFont="1" applyFill="1" applyBorder="1" applyAlignment="1">
      <alignment horizontal="right" wrapText="1"/>
    </xf>
    <xf numFmtId="173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3" fontId="2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2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/>
    </xf>
    <xf numFmtId="173" fontId="11" fillId="0" borderId="15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/>
    </xf>
    <xf numFmtId="173" fontId="11" fillId="0" borderId="11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6" xfId="0" applyFont="1" applyFill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390525</xdr:colOff>
      <xdr:row>2</xdr:row>
      <xdr:rowOff>76200</xdr:rowOff>
    </xdr:from>
    <xdr:ext cx="35242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1172825" y="5524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7"/>
  <sheetViews>
    <sheetView zoomScale="90" zoomScaleNormal="90" zoomScaleSheetLayoutView="85" zoomScalePageLayoutView="70" workbookViewId="0" topLeftCell="A40">
      <selection activeCell="C4" sqref="C4:E4"/>
    </sheetView>
  </sheetViews>
  <sheetFormatPr defaultColWidth="9.33203125" defaultRowHeight="12.75"/>
  <cols>
    <col min="1" max="1" width="29.5" style="3" customWidth="1"/>
    <col min="2" max="2" width="37.5" style="3" customWidth="1"/>
    <col min="3" max="3" width="16.33203125" style="60" customWidth="1"/>
    <col min="4" max="4" width="16.83203125" style="60" customWidth="1"/>
    <col min="5" max="5" width="13.83203125" style="6" customWidth="1"/>
    <col min="6" max="16384" width="9.33203125" style="3" customWidth="1"/>
  </cols>
  <sheetData>
    <row r="1" spans="3:5" s="22" customFormat="1" ht="18.75" customHeight="1">
      <c r="C1" s="79" t="s">
        <v>54</v>
      </c>
      <c r="D1" s="79"/>
      <c r="E1" s="79"/>
    </row>
    <row r="2" spans="3:5" s="22" customFormat="1" ht="18.75">
      <c r="C2" s="79" t="s">
        <v>10</v>
      </c>
      <c r="D2" s="79"/>
      <c r="E2" s="79"/>
    </row>
    <row r="3" spans="3:5" s="22" customFormat="1" ht="18.75">
      <c r="C3" s="79" t="s">
        <v>11</v>
      </c>
      <c r="D3" s="79"/>
      <c r="E3" s="79"/>
    </row>
    <row r="4" spans="3:5" s="22" customFormat="1" ht="18.75">
      <c r="C4" s="80" t="s">
        <v>100</v>
      </c>
      <c r="D4" s="80"/>
      <c r="E4" s="80"/>
    </row>
    <row r="5" spans="3:5" s="22" customFormat="1" ht="9" customHeight="1">
      <c r="C5" s="49"/>
      <c r="D5" s="49"/>
      <c r="E5" s="24"/>
    </row>
    <row r="6" spans="1:5" s="22" customFormat="1" ht="45" customHeight="1">
      <c r="A6" s="81" t="s">
        <v>98</v>
      </c>
      <c r="B6" s="82"/>
      <c r="C6" s="82"/>
      <c r="D6" s="82"/>
      <c r="E6" s="82"/>
    </row>
    <row r="7" spans="2:5" ht="21" customHeight="1">
      <c r="B7" s="14"/>
      <c r="C7" s="50"/>
      <c r="D7" s="50"/>
      <c r="E7" s="8" t="s">
        <v>85</v>
      </c>
    </row>
    <row r="8" spans="1:5" ht="13.5" customHeight="1">
      <c r="A8" s="83" t="s">
        <v>28</v>
      </c>
      <c r="B8" s="84" t="s">
        <v>29</v>
      </c>
      <c r="C8" s="74" t="s">
        <v>91</v>
      </c>
      <c r="D8" s="74" t="s">
        <v>73</v>
      </c>
      <c r="E8" s="75" t="s">
        <v>27</v>
      </c>
    </row>
    <row r="9" spans="1:5" ht="31.5" customHeight="1">
      <c r="A9" s="83"/>
      <c r="B9" s="84"/>
      <c r="C9" s="74"/>
      <c r="D9" s="74"/>
      <c r="E9" s="75"/>
    </row>
    <row r="10" spans="1:5" ht="15" customHeight="1">
      <c r="A10" s="13">
        <v>1</v>
      </c>
      <c r="B10" s="47">
        <v>2</v>
      </c>
      <c r="C10" s="51">
        <v>3</v>
      </c>
      <c r="D10" s="51">
        <v>4</v>
      </c>
      <c r="E10" s="46" t="s">
        <v>78</v>
      </c>
    </row>
    <row r="11" spans="1:15" ht="28.5">
      <c r="A11" s="26" t="s">
        <v>30</v>
      </c>
      <c r="B11" s="31" t="s">
        <v>12</v>
      </c>
      <c r="C11" s="63">
        <f>C12+C19</f>
        <v>5863201.9</v>
      </c>
      <c r="D11" s="63">
        <f>D12+D19</f>
        <v>3182264.5</v>
      </c>
      <c r="E11" s="63">
        <f aca="true" t="shared" si="0" ref="E11:E17">D11/C11*100</f>
        <v>54.275199017110424</v>
      </c>
      <c r="F11" s="32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5">
      <c r="A12" s="27"/>
      <c r="B12" s="45" t="s">
        <v>13</v>
      </c>
      <c r="C12" s="63">
        <f>C13+C14+C15+C16+C17</f>
        <v>5190049.4</v>
      </c>
      <c r="D12" s="63">
        <f>D13+D14+D15+D16+D17+D18</f>
        <v>2917744.7</v>
      </c>
      <c r="E12" s="63">
        <f t="shared" si="0"/>
        <v>56.21805256805455</v>
      </c>
      <c r="F12" s="34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5">
      <c r="A13" s="27" t="s">
        <v>31</v>
      </c>
      <c r="B13" s="29" t="s">
        <v>14</v>
      </c>
      <c r="C13" s="61">
        <v>3143441.3</v>
      </c>
      <c r="D13" s="61">
        <v>1591669.5</v>
      </c>
      <c r="E13" s="61">
        <f t="shared" si="0"/>
        <v>50.63461818103618</v>
      </c>
      <c r="F13" s="32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45.75" customHeight="1">
      <c r="A14" s="27" t="s">
        <v>83</v>
      </c>
      <c r="B14" s="29" t="s">
        <v>84</v>
      </c>
      <c r="C14" s="61">
        <v>21059.2</v>
      </c>
      <c r="D14" s="61">
        <v>13597.4</v>
      </c>
      <c r="E14" s="61">
        <f t="shared" si="0"/>
        <v>64.5675049384592</v>
      </c>
      <c r="F14" s="32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5">
      <c r="A15" s="27" t="s">
        <v>32</v>
      </c>
      <c r="B15" s="29" t="s">
        <v>15</v>
      </c>
      <c r="C15" s="61">
        <v>1705147.7000000002</v>
      </c>
      <c r="D15" s="61">
        <v>1222332.5</v>
      </c>
      <c r="E15" s="61">
        <f t="shared" si="0"/>
        <v>71.68484583476258</v>
      </c>
      <c r="F15" s="32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5">
      <c r="A16" s="27" t="s">
        <v>33</v>
      </c>
      <c r="B16" s="29" t="s">
        <v>16</v>
      </c>
      <c r="C16" s="61">
        <v>233967</v>
      </c>
      <c r="D16" s="61">
        <v>50412.9</v>
      </c>
      <c r="E16" s="61">
        <f t="shared" si="0"/>
        <v>21.547013040300556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5">
      <c r="A17" s="27" t="s">
        <v>34</v>
      </c>
      <c r="B17" s="29" t="s">
        <v>17</v>
      </c>
      <c r="C17" s="61">
        <v>86434.2</v>
      </c>
      <c r="D17" s="61">
        <v>39732.2</v>
      </c>
      <c r="E17" s="61">
        <f t="shared" si="0"/>
        <v>45.96814686779076</v>
      </c>
      <c r="F17" s="32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45">
      <c r="A18" s="27" t="s">
        <v>94</v>
      </c>
      <c r="B18" s="29" t="s">
        <v>95</v>
      </c>
      <c r="C18" s="61">
        <v>0</v>
      </c>
      <c r="D18" s="61">
        <v>0.2</v>
      </c>
      <c r="E18" s="61">
        <v>0</v>
      </c>
      <c r="F18" s="32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8" customHeight="1">
      <c r="A19" s="27"/>
      <c r="B19" s="45" t="s">
        <v>18</v>
      </c>
      <c r="C19" s="63">
        <f>C20+C21+C23+C24+C25+C22</f>
        <v>673152.4999999999</v>
      </c>
      <c r="D19" s="63">
        <f>D20+D21+D23+D24+D25+D22</f>
        <v>264519.80000000005</v>
      </c>
      <c r="E19" s="63">
        <f aca="true" t="shared" si="1" ref="E19:E25">D19/C19*100</f>
        <v>39.29567222880404</v>
      </c>
      <c r="F19" s="34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60" customHeight="1">
      <c r="A20" s="27" t="s">
        <v>35</v>
      </c>
      <c r="B20" s="29" t="s">
        <v>19</v>
      </c>
      <c r="C20" s="61">
        <v>476455.49999999994</v>
      </c>
      <c r="D20" s="61">
        <v>163922</v>
      </c>
      <c r="E20" s="61">
        <f t="shared" si="1"/>
        <v>34.4044721910021</v>
      </c>
      <c r="F20" s="32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30" customHeight="1">
      <c r="A21" s="27" t="s">
        <v>36</v>
      </c>
      <c r="B21" s="29" t="s">
        <v>20</v>
      </c>
      <c r="C21" s="61">
        <v>16876</v>
      </c>
      <c r="D21" s="61">
        <v>9753.6</v>
      </c>
      <c r="E21" s="61">
        <f t="shared" si="1"/>
        <v>57.79568618155962</v>
      </c>
      <c r="F21" s="32"/>
      <c r="G21" s="2"/>
      <c r="H21" s="2"/>
      <c r="I21" s="2"/>
      <c r="J21" s="2"/>
      <c r="K21" s="2"/>
      <c r="L21" s="2"/>
      <c r="M21" s="2"/>
      <c r="N21" s="2"/>
      <c r="O21" s="2"/>
    </row>
    <row r="22" spans="1:15" ht="46.5" customHeight="1">
      <c r="A22" s="27" t="s">
        <v>37</v>
      </c>
      <c r="B22" s="29" t="s">
        <v>74</v>
      </c>
      <c r="C22" s="61">
        <v>635.2</v>
      </c>
      <c r="D22" s="61">
        <v>1333.4</v>
      </c>
      <c r="E22" s="61">
        <f t="shared" si="1"/>
        <v>209.91813602015114</v>
      </c>
      <c r="F22" s="35"/>
      <c r="G22" s="2"/>
      <c r="H22" s="2"/>
      <c r="I22" s="2"/>
      <c r="J22" s="2"/>
      <c r="K22" s="2"/>
      <c r="L22" s="2"/>
      <c r="M22" s="2"/>
      <c r="N22" s="2"/>
      <c r="O22" s="2"/>
    </row>
    <row r="23" spans="1:15" ht="30.75" customHeight="1">
      <c r="A23" s="27" t="s">
        <v>38</v>
      </c>
      <c r="B23" s="29" t="s">
        <v>21</v>
      </c>
      <c r="C23" s="62">
        <v>90367.2</v>
      </c>
      <c r="D23" s="62">
        <v>47729.1</v>
      </c>
      <c r="E23" s="61">
        <f t="shared" si="1"/>
        <v>52.81684062358909</v>
      </c>
      <c r="F23" s="36"/>
      <c r="G23" s="2"/>
      <c r="H23" s="2"/>
      <c r="I23" s="2"/>
      <c r="J23" s="2"/>
      <c r="K23" s="2"/>
      <c r="L23" s="2"/>
      <c r="M23" s="2"/>
      <c r="N23" s="2"/>
      <c r="O23" s="2"/>
    </row>
    <row r="24" spans="1:15" ht="30">
      <c r="A24" s="27" t="s">
        <v>39</v>
      </c>
      <c r="B24" s="29" t="s">
        <v>22</v>
      </c>
      <c r="C24" s="61">
        <v>71368.6</v>
      </c>
      <c r="D24" s="61">
        <v>32699.8</v>
      </c>
      <c r="E24" s="61">
        <f t="shared" si="1"/>
        <v>45.81818895144363</v>
      </c>
      <c r="F24" s="32"/>
      <c r="G24" s="2"/>
      <c r="H24" s="2"/>
      <c r="I24" s="2"/>
      <c r="J24" s="2"/>
      <c r="K24" s="2"/>
      <c r="L24" s="2"/>
      <c r="M24" s="2"/>
      <c r="N24" s="2"/>
      <c r="O24" s="2"/>
    </row>
    <row r="25" spans="1:15" ht="19.5" customHeight="1">
      <c r="A25" s="27" t="s">
        <v>40</v>
      </c>
      <c r="B25" s="29" t="s">
        <v>23</v>
      </c>
      <c r="C25" s="61">
        <v>17450</v>
      </c>
      <c r="D25" s="61">
        <v>9081.9</v>
      </c>
      <c r="E25" s="61">
        <f t="shared" si="1"/>
        <v>52.04527220630373</v>
      </c>
      <c r="F25" s="32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29.25" customHeight="1">
      <c r="A26" s="26" t="s">
        <v>41</v>
      </c>
      <c r="B26" s="28" t="s">
        <v>24</v>
      </c>
      <c r="C26" s="63">
        <f>C27+C28+C29+C30+C32+C33</f>
        <v>4722863.200000001</v>
      </c>
      <c r="D26" s="63">
        <f>D27+D28+D29+D30+D31+D32+D33</f>
        <v>2748289.900000001</v>
      </c>
      <c r="E26" s="63">
        <f>D26/C26*100</f>
        <v>58.19118156968849</v>
      </c>
      <c r="F26" s="32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29.25" customHeight="1">
      <c r="A27" s="27" t="s">
        <v>42</v>
      </c>
      <c r="B27" s="29" t="s">
        <v>92</v>
      </c>
      <c r="C27" s="61">
        <v>150714.5</v>
      </c>
      <c r="D27" s="61">
        <v>75357</v>
      </c>
      <c r="E27" s="61">
        <f>D27/C27*100</f>
        <v>49.99983412345859</v>
      </c>
      <c r="F27" s="35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41.25" customHeight="1">
      <c r="A28" s="27" t="s">
        <v>43</v>
      </c>
      <c r="B28" s="29" t="s">
        <v>82</v>
      </c>
      <c r="C28" s="61">
        <v>427875.8</v>
      </c>
      <c r="D28" s="61">
        <v>190773.6</v>
      </c>
      <c r="E28" s="61">
        <f>D28/C28*100</f>
        <v>44.58620936262346</v>
      </c>
      <c r="F28" s="35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31.5" customHeight="1">
      <c r="A29" s="27" t="s">
        <v>44</v>
      </c>
      <c r="B29" s="29" t="s">
        <v>93</v>
      </c>
      <c r="C29" s="61">
        <v>4140230.2000000007</v>
      </c>
      <c r="D29" s="61">
        <v>2486109.2</v>
      </c>
      <c r="E29" s="61">
        <f>D29/C29*100</f>
        <v>60.0476079808316</v>
      </c>
      <c r="F29" s="35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5.75" customHeight="1">
      <c r="A30" s="27" t="s">
        <v>58</v>
      </c>
      <c r="B30" s="29" t="s">
        <v>59</v>
      </c>
      <c r="C30" s="61">
        <v>4042.6999999999994</v>
      </c>
      <c r="D30" s="61">
        <v>2839.7</v>
      </c>
      <c r="E30" s="61">
        <f>D30/C30*100</f>
        <v>70.24265960867737</v>
      </c>
      <c r="F30" s="35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5.75" customHeight="1">
      <c r="A31" s="27" t="s">
        <v>96</v>
      </c>
      <c r="B31" s="29" t="s">
        <v>97</v>
      </c>
      <c r="C31" s="61">
        <v>0</v>
      </c>
      <c r="D31" s="61">
        <v>-229.3</v>
      </c>
      <c r="E31" s="61">
        <v>0</v>
      </c>
      <c r="F31" s="35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14" customHeight="1">
      <c r="A32" s="27" t="s">
        <v>80</v>
      </c>
      <c r="B32" s="29" t="s">
        <v>81</v>
      </c>
      <c r="C32" s="61">
        <v>0</v>
      </c>
      <c r="D32" s="61">
        <v>824.7</v>
      </c>
      <c r="E32" s="61">
        <v>0</v>
      </c>
      <c r="F32" s="35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60" customHeight="1">
      <c r="A33" s="27" t="s">
        <v>62</v>
      </c>
      <c r="B33" s="29" t="s">
        <v>57</v>
      </c>
      <c r="C33" s="61">
        <v>0</v>
      </c>
      <c r="D33" s="61">
        <v>-7385</v>
      </c>
      <c r="E33" s="61">
        <v>0</v>
      </c>
      <c r="F33" s="35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6.5" customHeight="1">
      <c r="A34" s="27"/>
      <c r="B34" s="26" t="s">
        <v>25</v>
      </c>
      <c r="C34" s="63">
        <f>C11+C26</f>
        <v>10586065.100000001</v>
      </c>
      <c r="D34" s="63">
        <f>D11+D26</f>
        <v>5930554.4</v>
      </c>
      <c r="E34" s="63">
        <f>D34/C34*100</f>
        <v>56.02227403645949</v>
      </c>
      <c r="F34" s="35"/>
      <c r="G34" s="33"/>
      <c r="H34" s="33"/>
      <c r="I34" s="33"/>
      <c r="J34" s="33"/>
      <c r="K34" s="33"/>
      <c r="L34" s="33"/>
      <c r="M34" s="33"/>
      <c r="N34" s="33"/>
      <c r="O34" s="33"/>
    </row>
    <row r="35" spans="1:5" ht="18" customHeight="1">
      <c r="A35" s="18"/>
      <c r="B35" s="15" t="s">
        <v>55</v>
      </c>
      <c r="C35" s="53"/>
      <c r="D35" s="53"/>
      <c r="E35" s="17"/>
    </row>
    <row r="36" spans="1:69" ht="18" customHeight="1">
      <c r="A36" s="16" t="s">
        <v>45</v>
      </c>
      <c r="B36" s="12" t="s">
        <v>7</v>
      </c>
      <c r="C36" s="54">
        <v>998724.8</v>
      </c>
      <c r="D36" s="54">
        <v>394971.7</v>
      </c>
      <c r="E36" s="30">
        <f>D36/C36*100</f>
        <v>39.5476011009239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5" ht="36" customHeight="1">
      <c r="A37" s="37" t="s">
        <v>46</v>
      </c>
      <c r="B37" s="12" t="s">
        <v>5</v>
      </c>
      <c r="C37" s="54">
        <v>64185.8</v>
      </c>
      <c r="D37" s="54">
        <v>20850.9</v>
      </c>
      <c r="E37" s="30">
        <f aca="true" t="shared" si="2" ref="E37:E48">D37/C37*100</f>
        <v>32.485222588173706</v>
      </c>
    </row>
    <row r="38" spans="1:5" ht="18" customHeight="1">
      <c r="A38" s="38" t="s">
        <v>47</v>
      </c>
      <c r="B38" s="11" t="s">
        <v>3</v>
      </c>
      <c r="C38" s="54">
        <v>1101197.5</v>
      </c>
      <c r="D38" s="54">
        <v>387446.3</v>
      </c>
      <c r="E38" s="30">
        <f t="shared" si="2"/>
        <v>35.18408823122101</v>
      </c>
    </row>
    <row r="39" spans="1:5" ht="18" customHeight="1">
      <c r="A39" s="16" t="s">
        <v>48</v>
      </c>
      <c r="B39" s="18" t="s">
        <v>0</v>
      </c>
      <c r="C39" s="55">
        <v>880030.1</v>
      </c>
      <c r="D39" s="55">
        <v>322405.1</v>
      </c>
      <c r="E39" s="30">
        <f t="shared" si="2"/>
        <v>36.635690074691766</v>
      </c>
    </row>
    <row r="40" spans="1:5" ht="18.75" customHeight="1">
      <c r="A40" s="38" t="s">
        <v>49</v>
      </c>
      <c r="B40" s="18" t="s">
        <v>4</v>
      </c>
      <c r="C40" s="55">
        <v>33446.2</v>
      </c>
      <c r="D40" s="55">
        <v>6574.1</v>
      </c>
      <c r="E40" s="30">
        <f t="shared" si="2"/>
        <v>19.6557456452452</v>
      </c>
    </row>
    <row r="41" spans="1:5" ht="21.75" customHeight="1">
      <c r="A41" s="16" t="s">
        <v>50</v>
      </c>
      <c r="B41" s="18" t="s">
        <v>1</v>
      </c>
      <c r="C41" s="55">
        <v>6332633.5</v>
      </c>
      <c r="D41" s="55">
        <v>3549073.5</v>
      </c>
      <c r="E41" s="30">
        <f t="shared" si="2"/>
        <v>56.04419551518337</v>
      </c>
    </row>
    <row r="42" spans="1:5" ht="21" customHeight="1">
      <c r="A42" s="37" t="s">
        <v>51</v>
      </c>
      <c r="B42" s="11" t="s">
        <v>65</v>
      </c>
      <c r="C42" s="55">
        <v>507086</v>
      </c>
      <c r="D42" s="55">
        <v>206718.4</v>
      </c>
      <c r="E42" s="30">
        <f t="shared" si="2"/>
        <v>40.76594502707627</v>
      </c>
    </row>
    <row r="43" spans="1:5" ht="24.75" customHeight="1">
      <c r="A43" s="38" t="s">
        <v>52</v>
      </c>
      <c r="B43" s="11" t="s">
        <v>66</v>
      </c>
      <c r="C43" s="52">
        <v>9587</v>
      </c>
      <c r="D43" s="52">
        <v>6522</v>
      </c>
      <c r="E43" s="30">
        <f t="shared" si="2"/>
        <v>68.02962344841974</v>
      </c>
    </row>
    <row r="44" spans="1:5" ht="19.5" customHeight="1">
      <c r="A44" s="16" t="s">
        <v>53</v>
      </c>
      <c r="B44" s="18" t="s">
        <v>2</v>
      </c>
      <c r="C44" s="55">
        <v>734925.2</v>
      </c>
      <c r="D44" s="55">
        <v>355715.5</v>
      </c>
      <c r="E44" s="30">
        <f t="shared" si="2"/>
        <v>48.40159243416882</v>
      </c>
    </row>
    <row r="45" spans="1:5" ht="24" customHeight="1">
      <c r="A45" s="16" t="s">
        <v>63</v>
      </c>
      <c r="B45" s="11" t="s">
        <v>68</v>
      </c>
      <c r="C45" s="56">
        <v>112366.3</v>
      </c>
      <c r="D45" s="56">
        <v>35495.6</v>
      </c>
      <c r="E45" s="30">
        <f t="shared" si="2"/>
        <v>31.589186437570692</v>
      </c>
    </row>
    <row r="46" spans="1:5" ht="19.5" customHeight="1">
      <c r="A46" s="16" t="s">
        <v>87</v>
      </c>
      <c r="B46" s="11" t="s">
        <v>88</v>
      </c>
      <c r="C46" s="56">
        <v>57613</v>
      </c>
      <c r="D46" s="56">
        <v>23417.8</v>
      </c>
      <c r="E46" s="30">
        <f t="shared" si="2"/>
        <v>40.64672903684932</v>
      </c>
    </row>
    <row r="47" spans="1:5" ht="30" customHeight="1">
      <c r="A47" s="16" t="s">
        <v>64</v>
      </c>
      <c r="B47" s="11" t="s">
        <v>67</v>
      </c>
      <c r="C47" s="56">
        <v>163000</v>
      </c>
      <c r="D47" s="56">
        <v>79159.1</v>
      </c>
      <c r="E47" s="30">
        <f t="shared" si="2"/>
        <v>48.563865030674854</v>
      </c>
    </row>
    <row r="48" spans="1:5" ht="24.75" customHeight="1">
      <c r="A48" s="19"/>
      <c r="B48" s="20" t="s">
        <v>26</v>
      </c>
      <c r="C48" s="57">
        <f>ROUND(SUM(C36:C47),1)</f>
        <v>10994795.4</v>
      </c>
      <c r="D48" s="57">
        <f>ROUND(SUM(D36:D47),1)</f>
        <v>5388350</v>
      </c>
      <c r="E48" s="39">
        <f t="shared" si="2"/>
        <v>49.00818800138836</v>
      </c>
    </row>
    <row r="49" spans="1:5" ht="55.5" customHeight="1">
      <c r="A49" s="19"/>
      <c r="B49" s="4" t="s">
        <v>6</v>
      </c>
      <c r="C49" s="58">
        <f>C34-C48</f>
        <v>-408730.2999999989</v>
      </c>
      <c r="D49" s="58">
        <f>D34-D48</f>
        <v>542204.4000000004</v>
      </c>
      <c r="E49" s="21"/>
    </row>
    <row r="50" spans="2:3" ht="13.5" customHeight="1">
      <c r="B50" s="2"/>
      <c r="C50" s="59"/>
    </row>
    <row r="51" spans="1:5" ht="24.75" customHeight="1">
      <c r="A51" s="64"/>
      <c r="B51" s="64"/>
      <c r="C51" s="64"/>
      <c r="D51" s="64"/>
      <c r="E51" s="64"/>
    </row>
    <row r="52" spans="1:5" ht="27" customHeight="1">
      <c r="A52" s="76" t="s">
        <v>76</v>
      </c>
      <c r="B52" s="76"/>
      <c r="C52" s="76"/>
      <c r="D52" s="76"/>
      <c r="E52" s="76"/>
    </row>
    <row r="53" spans="1:5" ht="15">
      <c r="A53" s="77"/>
      <c r="B53" s="78"/>
      <c r="C53" s="78"/>
      <c r="D53" s="78"/>
      <c r="E53" s="78"/>
    </row>
    <row r="54" spans="2:3" ht="9.75" customHeight="1">
      <c r="B54" s="2"/>
      <c r="C54" s="59"/>
    </row>
    <row r="55" spans="1:3" ht="18.75">
      <c r="A55" s="22"/>
      <c r="B55" s="2"/>
      <c r="C55" s="59"/>
    </row>
    <row r="56" spans="2:3" ht="15">
      <c r="B56" s="2"/>
      <c r="C56" s="59"/>
    </row>
    <row r="57" spans="2:3" ht="15">
      <c r="B57" s="2"/>
      <c r="C57" s="59"/>
    </row>
    <row r="58" spans="1:3" ht="15">
      <c r="A58" s="14" t="s">
        <v>86</v>
      </c>
      <c r="B58" s="2"/>
      <c r="C58" s="59"/>
    </row>
    <row r="59" spans="2:3" ht="15">
      <c r="B59" s="2"/>
      <c r="C59" s="59"/>
    </row>
    <row r="60" spans="2:3" ht="15">
      <c r="B60" s="2"/>
      <c r="C60" s="59"/>
    </row>
    <row r="63" ht="15">
      <c r="A63" s="48" t="s">
        <v>79</v>
      </c>
    </row>
    <row r="65" spans="1:2" ht="18.75">
      <c r="A65" s="44" t="s">
        <v>71</v>
      </c>
      <c r="B65" s="44"/>
    </row>
    <row r="66" spans="1:2" ht="18.75">
      <c r="A66" s="44" t="s">
        <v>72</v>
      </c>
      <c r="B66" s="44"/>
    </row>
    <row r="67" spans="1:2" ht="18.75">
      <c r="A67" s="44"/>
      <c r="B67" s="44"/>
    </row>
  </sheetData>
  <sheetProtection formatCells="0" formatColumns="0" formatRows="0" insertColumns="0" insertRows="0" deleteColumns="0" deleteRows="0" sort="0" pivotTables="0"/>
  <mergeCells count="12">
    <mergeCell ref="A8:A9"/>
    <mergeCell ref="B8:B9"/>
    <mergeCell ref="C8:C9"/>
    <mergeCell ref="D8:D9"/>
    <mergeCell ref="E8:E9"/>
    <mergeCell ref="A52:E52"/>
    <mergeCell ref="A53:E53"/>
    <mergeCell ref="C1:E1"/>
    <mergeCell ref="C2:E2"/>
    <mergeCell ref="C3:E3"/>
    <mergeCell ref="C4:E4"/>
    <mergeCell ref="A6:E6"/>
  </mergeCells>
  <printOptions/>
  <pageMargins left="0.984251968503937" right="0.5905511811023623" top="0.7874015748031497" bottom="0.7874015748031497" header="0.2362204724409449" footer="0.15748031496062992"/>
  <pageSetup fitToHeight="2" fitToWidth="1" horizontalDpi="600" verticalDpi="600" orientation="portrait" scale="86" r:id="rId2"/>
  <headerFooter differentFirst="1" alignWithMargins="0">
    <oddHeader>&amp;C2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tabSelected="1" workbookViewId="0" topLeftCell="A1">
      <selection activeCell="C4" sqref="C4:E4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3.83203125" style="6" customWidth="1"/>
    <col min="4" max="4" width="27.5" style="6" customWidth="1"/>
    <col min="5" max="5" width="1.3359375" style="6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9" t="s">
        <v>56</v>
      </c>
      <c r="D1" s="79"/>
      <c r="E1" s="79"/>
      <c r="F1" s="2"/>
      <c r="G1" s="2"/>
      <c r="H1" s="2"/>
      <c r="I1" s="2"/>
      <c r="J1" s="2"/>
      <c r="O1" s="7"/>
    </row>
    <row r="2" spans="2:15" ht="18.75">
      <c r="B2" s="2"/>
      <c r="C2" s="79" t="s">
        <v>10</v>
      </c>
      <c r="D2" s="79"/>
      <c r="E2" s="79"/>
      <c r="F2" s="2"/>
      <c r="G2" s="2"/>
      <c r="H2" s="2"/>
      <c r="I2" s="2"/>
      <c r="J2" s="2"/>
      <c r="O2" s="7"/>
    </row>
    <row r="3" spans="2:15" ht="18.75">
      <c r="B3" s="2"/>
      <c r="C3" s="79" t="s">
        <v>11</v>
      </c>
      <c r="D3" s="79"/>
      <c r="E3" s="79"/>
      <c r="F3" s="2"/>
      <c r="G3" s="2"/>
      <c r="H3" s="2"/>
      <c r="I3" s="2"/>
      <c r="J3" s="2"/>
      <c r="O3" s="7"/>
    </row>
    <row r="4" spans="2:15" ht="18.75">
      <c r="B4" s="2"/>
      <c r="C4" s="80" t="s">
        <v>100</v>
      </c>
      <c r="D4" s="80"/>
      <c r="E4" s="80"/>
      <c r="F4" s="2"/>
      <c r="G4" s="2"/>
      <c r="H4" s="2"/>
      <c r="I4" s="2"/>
      <c r="J4" s="2"/>
      <c r="O4" s="7"/>
    </row>
    <row r="5" spans="2:15" ht="15">
      <c r="B5" s="2"/>
      <c r="C5" s="8"/>
      <c r="D5" s="8"/>
      <c r="E5" s="8"/>
      <c r="F5" s="2"/>
      <c r="G5" s="2"/>
      <c r="H5" s="2"/>
      <c r="I5" s="2"/>
      <c r="J5" s="2"/>
      <c r="O5" s="7"/>
    </row>
    <row r="6" spans="1:11" s="22" customFormat="1" ht="51" customHeight="1">
      <c r="A6" s="92" t="s">
        <v>90</v>
      </c>
      <c r="B6" s="81"/>
      <c r="C6" s="81"/>
      <c r="D6" s="81"/>
      <c r="E6" s="25"/>
      <c r="G6" s="23"/>
      <c r="H6" s="23"/>
      <c r="I6" s="23"/>
      <c r="J6" s="23"/>
      <c r="K6" s="23"/>
    </row>
    <row r="7" spans="1:11" s="22" customFormat="1" ht="20.25" customHeight="1">
      <c r="A7" s="92" t="s">
        <v>99</v>
      </c>
      <c r="B7" s="82"/>
      <c r="C7" s="82"/>
      <c r="D7" s="82"/>
      <c r="E7" s="25"/>
      <c r="G7" s="23"/>
      <c r="H7" s="23"/>
      <c r="I7" s="23"/>
      <c r="J7" s="23"/>
      <c r="K7" s="23"/>
    </row>
    <row r="8" spans="1:11" ht="36" customHeight="1">
      <c r="A8" s="3" t="s">
        <v>77</v>
      </c>
      <c r="B8" s="2"/>
      <c r="C8" s="5"/>
      <c r="G8" s="2"/>
      <c r="H8" s="2"/>
      <c r="I8" s="2"/>
      <c r="J8" s="2"/>
      <c r="K8" s="2"/>
    </row>
    <row r="9" spans="1:11" ht="74.25" customHeight="1">
      <c r="A9" s="88" t="s">
        <v>8</v>
      </c>
      <c r="B9" s="89"/>
      <c r="C9" s="65" t="s">
        <v>61</v>
      </c>
      <c r="D9" s="66" t="s">
        <v>89</v>
      </c>
      <c r="E9" s="3"/>
      <c r="G9" s="2"/>
      <c r="H9" s="2"/>
      <c r="I9" s="2"/>
      <c r="J9" s="2"/>
      <c r="K9" s="2"/>
    </row>
    <row r="10" spans="1:11" ht="18.75" customHeight="1">
      <c r="A10" s="90">
        <v>1</v>
      </c>
      <c r="B10" s="90"/>
      <c r="C10" s="67">
        <v>2</v>
      </c>
      <c r="D10" s="66">
        <v>3</v>
      </c>
      <c r="E10" s="3"/>
      <c r="G10" s="2"/>
      <c r="H10" s="2"/>
      <c r="I10" s="2"/>
      <c r="J10" s="2"/>
      <c r="K10" s="2"/>
    </row>
    <row r="11" spans="1:19" ht="36.75" customHeight="1">
      <c r="A11" s="87" t="s">
        <v>9</v>
      </c>
      <c r="B11" s="86"/>
      <c r="C11" s="68">
        <v>566.8</v>
      </c>
      <c r="D11" s="69">
        <v>218757</v>
      </c>
      <c r="E11" s="3"/>
      <c r="G11" s="2"/>
      <c r="H11" s="2"/>
      <c r="I11" s="2"/>
      <c r="J11" s="2"/>
      <c r="K11" s="2"/>
      <c r="O11" s="3">
        <f>D11/C11/3</f>
        <v>128.65031757233592</v>
      </c>
      <c r="S11" s="43">
        <f>D11/C11/9</f>
        <v>42.883439190778645</v>
      </c>
    </row>
    <row r="12" spans="1:11" ht="18" customHeight="1" hidden="1">
      <c r="A12" s="85"/>
      <c r="B12" s="86"/>
      <c r="C12" s="70"/>
      <c r="D12" s="71"/>
      <c r="E12" s="3"/>
      <c r="G12" s="2"/>
      <c r="H12" s="2"/>
      <c r="I12" s="2"/>
      <c r="J12" s="2"/>
      <c r="K12" s="2"/>
    </row>
    <row r="13" spans="1:19" ht="33.75" customHeight="1">
      <c r="A13" s="87" t="s">
        <v>60</v>
      </c>
      <c r="B13" s="86"/>
      <c r="C13" s="72">
        <v>11107.3</v>
      </c>
      <c r="D13" s="73">
        <v>2549808.7</v>
      </c>
      <c r="E13" s="3"/>
      <c r="G13" s="2"/>
      <c r="H13" s="2"/>
      <c r="I13" s="2"/>
      <c r="J13" s="2"/>
      <c r="K13" s="2"/>
      <c r="O13" s="3">
        <f>D13/C13/3</f>
        <v>76.5205075340842</v>
      </c>
      <c r="S13" s="43">
        <f>D13/C13/9</f>
        <v>25.506835844694734</v>
      </c>
    </row>
    <row r="14" spans="2:19" ht="15" hidden="1">
      <c r="B14" s="1"/>
      <c r="C14" s="5">
        <f>C11+C12+C13</f>
        <v>11674.099999999999</v>
      </c>
      <c r="D14" s="5">
        <f>D11+D12+D13</f>
        <v>2768565.7</v>
      </c>
      <c r="E14" s="3"/>
      <c r="G14" s="2"/>
      <c r="H14" s="2"/>
      <c r="I14" s="2"/>
      <c r="J14" s="2"/>
      <c r="K14" s="2"/>
      <c r="O14" s="3">
        <f>D14/C14/6</f>
        <v>39.525755018945084</v>
      </c>
      <c r="S14" s="43">
        <f>D14/C14/9</f>
        <v>26.35050334596339</v>
      </c>
    </row>
    <row r="15" spans="2:19" ht="15" hidden="1">
      <c r="B15" s="10"/>
      <c r="C15" s="5">
        <v>11352.6</v>
      </c>
      <c r="D15" s="5">
        <v>2013053.2</v>
      </c>
      <c r="E15" s="3"/>
      <c r="G15" s="2"/>
      <c r="H15" s="2"/>
      <c r="I15" s="2"/>
      <c r="J15" s="2"/>
      <c r="K15" s="2"/>
      <c r="S15" s="43">
        <f>D15/C15/9</f>
        <v>19.702321739317668</v>
      </c>
    </row>
    <row r="16" spans="2:19" ht="15" hidden="1">
      <c r="B16" s="41" t="s">
        <v>70</v>
      </c>
      <c r="C16" s="6">
        <f>C15-C14</f>
        <v>-321.4999999999982</v>
      </c>
      <c r="D16" s="6">
        <f>D15-D14</f>
        <v>-755512.5000000002</v>
      </c>
      <c r="E16" s="42"/>
      <c r="G16" s="2"/>
      <c r="H16" s="2"/>
      <c r="I16" s="2"/>
      <c r="J16" s="2"/>
      <c r="K16" s="2"/>
      <c r="S16" s="6" t="s">
        <v>69</v>
      </c>
    </row>
    <row r="17" spans="2:17" ht="24" customHeight="1" hidden="1">
      <c r="B17" s="2"/>
      <c r="C17" s="5"/>
      <c r="G17" s="2"/>
      <c r="H17" s="2"/>
      <c r="I17" s="2"/>
      <c r="J17" s="2"/>
      <c r="K17" s="2"/>
      <c r="Q17" s="40">
        <f>C11+C13</f>
        <v>11674.099999999999</v>
      </c>
    </row>
    <row r="18" spans="2:17" ht="40.5" customHeight="1">
      <c r="B18" s="2"/>
      <c r="C18" s="5" t="s">
        <v>77</v>
      </c>
      <c r="D18" s="6" t="s">
        <v>77</v>
      </c>
      <c r="G18" s="2"/>
      <c r="H18" s="2"/>
      <c r="I18" s="2"/>
      <c r="J18" s="2"/>
      <c r="K18" s="2"/>
      <c r="Q18" s="40"/>
    </row>
    <row r="19" spans="2:11" ht="15">
      <c r="B19" s="2"/>
      <c r="C19" s="5"/>
      <c r="G19" s="2"/>
      <c r="H19" s="2"/>
      <c r="I19" s="2"/>
      <c r="J19" s="2"/>
      <c r="K19" s="2"/>
    </row>
    <row r="20" spans="1:11" ht="15">
      <c r="A20" s="91" t="s">
        <v>75</v>
      </c>
      <c r="B20" s="91"/>
      <c r="C20" s="91"/>
      <c r="D20" s="91"/>
      <c r="G20" s="2"/>
      <c r="H20" s="2"/>
      <c r="I20" s="2"/>
      <c r="J20" s="2"/>
      <c r="K20" s="2"/>
    </row>
    <row r="21" spans="2:11" ht="15">
      <c r="B21" s="2"/>
      <c r="C21" s="5"/>
      <c r="G21" s="2"/>
      <c r="H21" s="2"/>
      <c r="I21" s="2"/>
      <c r="J21" s="2"/>
      <c r="K21" s="2"/>
    </row>
    <row r="22" spans="2:11" ht="15">
      <c r="B22" s="2"/>
      <c r="C22" s="5"/>
      <c r="G22" s="2"/>
      <c r="H22" s="2"/>
      <c r="I22" s="2"/>
      <c r="J22" s="2"/>
      <c r="K22" s="2"/>
    </row>
    <row r="23" spans="2:11" ht="15">
      <c r="B23" s="2"/>
      <c r="C23" s="5"/>
      <c r="G23" s="2"/>
      <c r="H23" s="2"/>
      <c r="I23" s="2"/>
      <c r="J23" s="2"/>
      <c r="K23" s="2"/>
    </row>
    <row r="24" spans="2:11" ht="15">
      <c r="B24" s="2"/>
      <c r="C24" s="5"/>
      <c r="G24" s="2"/>
      <c r="H24" s="2"/>
      <c r="I24" s="2"/>
      <c r="J24" s="2"/>
      <c r="K24" s="2"/>
    </row>
    <row r="25" spans="2:11" ht="15">
      <c r="B25" s="2"/>
      <c r="C25" s="5"/>
      <c r="G25" s="2"/>
      <c r="H25" s="2"/>
      <c r="I25" s="2"/>
      <c r="J25" s="2"/>
      <c r="K25" s="2"/>
    </row>
    <row r="26" spans="2:11" ht="15">
      <c r="B26" s="2"/>
      <c r="C26" s="5"/>
      <c r="G26" s="2"/>
      <c r="H26" s="2"/>
      <c r="I26" s="2"/>
      <c r="J26" s="2"/>
      <c r="K26" s="2"/>
    </row>
    <row r="27" spans="2:11" ht="15">
      <c r="B27" s="2"/>
      <c r="C27" s="5"/>
      <c r="G27" s="2"/>
      <c r="H27" s="2"/>
      <c r="I27" s="2"/>
      <c r="J27" s="2"/>
      <c r="K27" s="2"/>
    </row>
    <row r="28" spans="2:11" ht="15">
      <c r="B28" s="2"/>
      <c r="C28" s="5"/>
      <c r="G28" s="2"/>
      <c r="H28" s="2"/>
      <c r="I28" s="2"/>
      <c r="J28" s="2"/>
      <c r="K28" s="2"/>
    </row>
    <row r="29" spans="2:11" ht="15">
      <c r="B29" s="2"/>
      <c r="C29" s="5"/>
      <c r="G29" s="2"/>
      <c r="H29" s="2"/>
      <c r="I29" s="2"/>
      <c r="J29" s="2"/>
      <c r="K29" s="2"/>
    </row>
    <row r="30" spans="2:11" ht="15">
      <c r="B30" s="2"/>
      <c r="C30" s="5"/>
      <c r="G30" s="2"/>
      <c r="H30" s="2"/>
      <c r="I30" s="2"/>
      <c r="J30" s="2"/>
      <c r="K30" s="2"/>
    </row>
    <row r="31" spans="2:11" ht="15">
      <c r="B31" s="2"/>
      <c r="C31" s="5"/>
      <c r="G31" s="2"/>
      <c r="H31" s="2"/>
      <c r="I31" s="2"/>
      <c r="J31" s="2"/>
      <c r="K31" s="2"/>
    </row>
    <row r="32" spans="2:11" ht="15">
      <c r="B32" s="2"/>
      <c r="C32" s="5"/>
      <c r="G32" s="2"/>
      <c r="H32" s="2"/>
      <c r="I32" s="2"/>
      <c r="J32" s="2"/>
      <c r="K32" s="2"/>
    </row>
    <row r="33" spans="2:11" ht="15">
      <c r="B33" s="2"/>
      <c r="C33" s="5"/>
      <c r="G33" s="2"/>
      <c r="H33" s="2"/>
      <c r="I33" s="2"/>
      <c r="J33" s="2"/>
      <c r="K33" s="2"/>
    </row>
    <row r="34" spans="2:11" ht="15">
      <c r="B34" s="2"/>
      <c r="C34" s="5"/>
      <c r="G34" s="2"/>
      <c r="H34" s="2"/>
      <c r="I34" s="2"/>
      <c r="J34" s="2"/>
      <c r="K34" s="2"/>
    </row>
    <row r="35" spans="2:11" ht="15">
      <c r="B35" s="2"/>
      <c r="C35" s="5"/>
      <c r="G35" s="2"/>
      <c r="H35" s="2"/>
      <c r="I35" s="2"/>
      <c r="J35" s="2"/>
      <c r="K35" s="2"/>
    </row>
    <row r="36" spans="2:11" ht="15">
      <c r="B36" s="2"/>
      <c r="C36" s="5"/>
      <c r="G36" s="2"/>
      <c r="H36" s="2"/>
      <c r="I36" s="2"/>
      <c r="J36" s="2"/>
      <c r="K36" s="2"/>
    </row>
    <row r="37" spans="2:11" ht="15">
      <c r="B37" s="2"/>
      <c r="C37" s="5"/>
      <c r="G37" s="2"/>
      <c r="H37" s="2"/>
      <c r="I37" s="2"/>
      <c r="J37" s="2"/>
      <c r="K37" s="2"/>
    </row>
    <row r="38" spans="2:11" ht="15">
      <c r="B38" s="2"/>
      <c r="C38" s="5"/>
      <c r="G38" s="2"/>
      <c r="H38" s="2"/>
      <c r="I38" s="2"/>
      <c r="J38" s="2"/>
      <c r="K38" s="2"/>
    </row>
    <row r="39" spans="2:11" ht="15">
      <c r="B39" s="2"/>
      <c r="C39" s="5"/>
      <c r="G39" s="2"/>
      <c r="H39" s="2"/>
      <c r="I39" s="2"/>
      <c r="J39" s="2"/>
      <c r="K39" s="2"/>
    </row>
    <row r="40" spans="2:11" ht="15">
      <c r="B40" s="2"/>
      <c r="C40" s="5"/>
      <c r="G40" s="2"/>
      <c r="H40" s="2"/>
      <c r="I40" s="2"/>
      <c r="J40" s="2"/>
      <c r="K40" s="2"/>
    </row>
    <row r="41" spans="2:11" ht="15">
      <c r="B41" s="2"/>
      <c r="C41" s="5"/>
      <c r="G41" s="2"/>
      <c r="H41" s="2"/>
      <c r="I41" s="2"/>
      <c r="J41" s="2"/>
      <c r="K41" s="2"/>
    </row>
    <row r="42" spans="2:11" ht="15">
      <c r="B42" s="2"/>
      <c r="C42" s="5"/>
      <c r="G42" s="2"/>
      <c r="H42" s="2"/>
      <c r="I42" s="2"/>
      <c r="J42" s="2"/>
      <c r="K42" s="2"/>
    </row>
    <row r="43" spans="2:11" ht="15">
      <c r="B43" s="2"/>
      <c r="C43" s="5"/>
      <c r="G43" s="2"/>
      <c r="H43" s="2"/>
      <c r="I43" s="2"/>
      <c r="J43" s="2"/>
      <c r="K43" s="2"/>
    </row>
    <row r="44" spans="7:11" ht="15">
      <c r="G44" s="2"/>
      <c r="H44" s="2"/>
      <c r="I44" s="2"/>
      <c r="J44" s="2"/>
      <c r="K44" s="2"/>
    </row>
    <row r="45" spans="7:11" ht="15">
      <c r="G45" s="2"/>
      <c r="H45" s="2"/>
      <c r="I45" s="2"/>
      <c r="J45" s="2"/>
      <c r="K45" s="2"/>
    </row>
    <row r="46" spans="7:11" ht="15">
      <c r="G46" s="2"/>
      <c r="H46" s="2"/>
      <c r="I46" s="2"/>
      <c r="J46" s="2"/>
      <c r="K46" s="2"/>
    </row>
    <row r="47" spans="7:11" ht="15">
      <c r="G47" s="2"/>
      <c r="H47" s="2"/>
      <c r="I47" s="2"/>
      <c r="J47" s="2"/>
      <c r="K47" s="2"/>
    </row>
    <row r="48" spans="7:11" ht="15">
      <c r="G48" s="2"/>
      <c r="H48" s="2"/>
      <c r="I48" s="2"/>
      <c r="J48" s="2"/>
      <c r="K48" s="2"/>
    </row>
    <row r="49" spans="7:11" ht="15">
      <c r="G49" s="2"/>
      <c r="H49" s="2"/>
      <c r="I49" s="2"/>
      <c r="J49" s="2"/>
      <c r="K49" s="2"/>
    </row>
    <row r="50" spans="7:11" ht="15">
      <c r="G50" s="2"/>
      <c r="H50" s="2"/>
      <c r="I50" s="2"/>
      <c r="J50" s="2"/>
      <c r="K50" s="2"/>
    </row>
    <row r="51" spans="7:11" ht="15">
      <c r="G51" s="2"/>
      <c r="H51" s="2"/>
      <c r="I51" s="2"/>
      <c r="J51" s="2"/>
      <c r="K51" s="2"/>
    </row>
    <row r="52" spans="7:11" ht="15">
      <c r="G52" s="2"/>
      <c r="H52" s="2"/>
      <c r="I52" s="2"/>
      <c r="J52" s="2"/>
      <c r="K52" s="2"/>
    </row>
    <row r="53" spans="7:11" ht="15">
      <c r="G53" s="2"/>
      <c r="H53" s="2"/>
      <c r="I53" s="2"/>
      <c r="J53" s="2"/>
      <c r="K53" s="2"/>
    </row>
    <row r="54" spans="7:11" ht="15">
      <c r="G54" s="2"/>
      <c r="H54" s="2"/>
      <c r="I54" s="2"/>
      <c r="J54" s="2"/>
      <c r="K54" s="2"/>
    </row>
    <row r="55" spans="7:11" ht="15">
      <c r="G55" s="2"/>
      <c r="H55" s="2"/>
      <c r="I55" s="2"/>
      <c r="J55" s="2"/>
      <c r="K55" s="2"/>
    </row>
    <row r="56" spans="7:11" ht="15">
      <c r="G56" s="2"/>
      <c r="H56" s="2"/>
      <c r="I56" s="2"/>
      <c r="J56" s="2"/>
      <c r="K56" s="2"/>
    </row>
    <row r="57" spans="7:11" ht="15">
      <c r="G57" s="2"/>
      <c r="H57" s="2"/>
      <c r="I57" s="2"/>
      <c r="J57" s="2"/>
      <c r="K57" s="2"/>
    </row>
    <row r="58" spans="7:11" ht="15">
      <c r="G58" s="2"/>
      <c r="H58" s="2"/>
      <c r="I58" s="2"/>
      <c r="J58" s="2"/>
      <c r="K58" s="2"/>
    </row>
    <row r="59" spans="7:11" ht="15">
      <c r="G59" s="2"/>
      <c r="H59" s="2"/>
      <c r="I59" s="2"/>
      <c r="J59" s="2"/>
      <c r="K59" s="2"/>
    </row>
    <row r="60" spans="7:11" ht="15">
      <c r="G60" s="2"/>
      <c r="H60" s="2"/>
      <c r="I60" s="2"/>
      <c r="J60" s="2"/>
      <c r="K60" s="2"/>
    </row>
    <row r="61" spans="7:11" ht="15">
      <c r="G61" s="2"/>
      <c r="H61" s="2"/>
      <c r="I61" s="2"/>
      <c r="J61" s="2"/>
      <c r="K61" s="2"/>
    </row>
    <row r="62" spans="7:11" ht="15">
      <c r="G62" s="2"/>
      <c r="H62" s="2"/>
      <c r="I62" s="2"/>
      <c r="J62" s="2"/>
      <c r="K62" s="2"/>
    </row>
    <row r="63" spans="7:11" ht="15">
      <c r="G63" s="2"/>
      <c r="H63" s="2"/>
      <c r="I63" s="2"/>
      <c r="J63" s="2"/>
      <c r="K63" s="2"/>
    </row>
    <row r="64" spans="7:11" ht="15">
      <c r="G64" s="2"/>
      <c r="H64" s="2"/>
      <c r="I64" s="2"/>
      <c r="J64" s="2"/>
      <c r="K64" s="2"/>
    </row>
    <row r="65" spans="7:11" ht="15">
      <c r="G65" s="2"/>
      <c r="H65" s="2"/>
      <c r="I65" s="2"/>
      <c r="J65" s="2"/>
      <c r="K65" s="2"/>
    </row>
    <row r="66" spans="7:11" ht="15">
      <c r="G66" s="2"/>
      <c r="H66" s="2"/>
      <c r="I66" s="2"/>
      <c r="J66" s="2"/>
      <c r="K66" s="2"/>
    </row>
    <row r="67" spans="7:11" ht="15">
      <c r="G67" s="2"/>
      <c r="H67" s="2"/>
      <c r="I67" s="2"/>
      <c r="J67" s="2"/>
      <c r="K67" s="2"/>
    </row>
    <row r="68" spans="7:11" ht="15">
      <c r="G68" s="2"/>
      <c r="H68" s="2"/>
      <c r="I68" s="2"/>
      <c r="J68" s="2"/>
      <c r="K68" s="2"/>
    </row>
    <row r="69" spans="7:11" ht="15">
      <c r="G69" s="2"/>
      <c r="H69" s="2"/>
      <c r="I69" s="2"/>
      <c r="J69" s="2"/>
      <c r="K69" s="2"/>
    </row>
    <row r="70" spans="7:11" ht="15">
      <c r="G70" s="2"/>
      <c r="H70" s="2"/>
      <c r="I70" s="2"/>
      <c r="J70" s="2"/>
      <c r="K70" s="2"/>
    </row>
    <row r="71" spans="7:11" ht="15">
      <c r="G71" s="2"/>
      <c r="H71" s="2"/>
      <c r="I71" s="2"/>
      <c r="J71" s="2"/>
      <c r="K71" s="2"/>
    </row>
    <row r="72" spans="7:11" ht="15">
      <c r="G72" s="2"/>
      <c r="H72" s="2"/>
      <c r="I72" s="2"/>
      <c r="J72" s="2"/>
      <c r="K72" s="2"/>
    </row>
    <row r="73" spans="7:11" ht="15">
      <c r="G73" s="2"/>
      <c r="H73" s="2"/>
      <c r="I73" s="2"/>
      <c r="J73" s="2"/>
      <c r="K73" s="2"/>
    </row>
    <row r="74" spans="7:11" ht="15">
      <c r="G74" s="2"/>
      <c r="H74" s="2"/>
      <c r="I74" s="2"/>
      <c r="J74" s="2"/>
      <c r="K74" s="2"/>
    </row>
    <row r="75" spans="7:11" ht="15">
      <c r="G75" s="2"/>
      <c r="H75" s="2"/>
      <c r="I75" s="2"/>
      <c r="J75" s="2"/>
      <c r="K75" s="2"/>
    </row>
    <row r="76" spans="7:11" ht="15">
      <c r="G76" s="2"/>
      <c r="H76" s="2"/>
      <c r="I76" s="2"/>
      <c r="J76" s="2"/>
      <c r="K76" s="2"/>
    </row>
    <row r="77" spans="7:11" ht="15">
      <c r="G77" s="2"/>
      <c r="H77" s="2"/>
      <c r="I77" s="2"/>
      <c r="J77" s="2"/>
      <c r="K77" s="2"/>
    </row>
    <row r="78" spans="7:11" ht="15">
      <c r="G78" s="2"/>
      <c r="H78" s="2"/>
      <c r="I78" s="2"/>
      <c r="J78" s="2"/>
      <c r="K78" s="2"/>
    </row>
    <row r="79" spans="7:11" ht="15">
      <c r="G79" s="2"/>
      <c r="H79" s="2"/>
      <c r="I79" s="2"/>
      <c r="J79" s="2"/>
      <c r="K79" s="2"/>
    </row>
    <row r="80" spans="7:11" ht="15">
      <c r="G80" s="2"/>
      <c r="H80" s="2"/>
      <c r="I80" s="2"/>
      <c r="J80" s="2"/>
      <c r="K80" s="2"/>
    </row>
    <row r="81" spans="7:11" ht="15">
      <c r="G81" s="2"/>
      <c r="H81" s="2"/>
      <c r="I81" s="2"/>
      <c r="J81" s="2"/>
      <c r="K81" s="2"/>
    </row>
    <row r="82" spans="7:11" ht="15">
      <c r="G82" s="2"/>
      <c r="H82" s="2"/>
      <c r="I82" s="2"/>
      <c r="J82" s="2"/>
      <c r="K82" s="2"/>
    </row>
    <row r="83" spans="7:11" ht="15">
      <c r="G83" s="2"/>
      <c r="H83" s="2"/>
      <c r="I83" s="2"/>
      <c r="J83" s="2"/>
      <c r="K83" s="2"/>
    </row>
    <row r="84" spans="7:11" ht="15">
      <c r="G84" s="2"/>
      <c r="H84" s="2"/>
      <c r="I84" s="2"/>
      <c r="J84" s="2"/>
      <c r="K84" s="2"/>
    </row>
    <row r="85" spans="7:11" ht="15">
      <c r="G85" s="2"/>
      <c r="H85" s="2"/>
      <c r="I85" s="2"/>
      <c r="J85" s="2"/>
      <c r="K85" s="2"/>
    </row>
    <row r="86" spans="7:11" ht="15">
      <c r="G86" s="2"/>
      <c r="H86" s="2"/>
      <c r="I86" s="2"/>
      <c r="J86" s="2"/>
      <c r="K86" s="2"/>
    </row>
    <row r="87" spans="7:11" ht="15">
      <c r="G87" s="2"/>
      <c r="H87" s="2"/>
      <c r="I87" s="2"/>
      <c r="J87" s="2"/>
      <c r="K87" s="2"/>
    </row>
    <row r="88" spans="7:11" ht="15">
      <c r="G88" s="2"/>
      <c r="H88" s="2"/>
      <c r="I88" s="2"/>
      <c r="J88" s="2"/>
      <c r="K88" s="2"/>
    </row>
    <row r="89" spans="7:11" ht="15">
      <c r="G89" s="2"/>
      <c r="H89" s="2"/>
      <c r="I89" s="2"/>
      <c r="J89" s="2"/>
      <c r="K89" s="2"/>
    </row>
    <row r="90" spans="7:11" ht="15"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</sheetData>
  <sheetProtection/>
  <mergeCells count="12">
    <mergeCell ref="C1:E1"/>
    <mergeCell ref="C2:E2"/>
    <mergeCell ref="C3:E3"/>
    <mergeCell ref="C4:E4"/>
    <mergeCell ref="A6:D6"/>
    <mergeCell ref="A11:B11"/>
    <mergeCell ref="A12:B12"/>
    <mergeCell ref="A13:B13"/>
    <mergeCell ref="A9:B9"/>
    <mergeCell ref="A10:B10"/>
    <mergeCell ref="A20:D20"/>
    <mergeCell ref="A7:D7"/>
  </mergeCells>
  <printOptions/>
  <pageMargins left="0.984251968503937" right="0.5905511811023623" top="0.7874015748031497" bottom="0.7874015748031497" header="0.15748031496062992" footer="0.15748031496062992"/>
  <pageSetup firstPageNumber="3" useFirstPageNumber="1"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Виссонов-Контиевский</cp:lastModifiedBy>
  <cp:lastPrinted>2016-07-13T06:11:00Z</cp:lastPrinted>
  <dcterms:created xsi:type="dcterms:W3CDTF">2005-04-11T07:27:15Z</dcterms:created>
  <dcterms:modified xsi:type="dcterms:W3CDTF">2016-07-25T12:11:02Z</dcterms:modified>
  <cp:category/>
  <cp:version/>
  <cp:contentType/>
  <cp:contentStatus/>
</cp:coreProperties>
</file>