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835" activeTab="0"/>
  </bookViews>
  <sheets>
    <sheet name="Прил.№1" sheetId="1" r:id="rId1"/>
    <sheet name="Прил.№2" sheetId="2" r:id="rId2"/>
  </sheets>
  <definedNames>
    <definedName name="_xlnm.Print_Titles" localSheetId="0">'Прил.№1'!$9:$10</definedName>
    <definedName name="_xlnm.Print_Titles" localSheetId="1">'Прил.№2'!$8:$11</definedName>
  </definedNames>
  <calcPr fullCalcOnLoad="1"/>
</workbook>
</file>

<file path=xl/sharedStrings.xml><?xml version="1.0" encoding="utf-8"?>
<sst xmlns="http://schemas.openxmlformats.org/spreadsheetml/2006/main" count="94" uniqueCount="91">
  <si>
    <t>Жилищно-коммунальное хозяйство</t>
  </si>
  <si>
    <t>Образование</t>
  </si>
  <si>
    <t>Социальная политика</t>
  </si>
  <si>
    <t>Национальная экономика</t>
  </si>
  <si>
    <t>Охрана окружающей среды</t>
  </si>
  <si>
    <t>Национальная безопасность и правоохранительная деятельность</t>
  </si>
  <si>
    <t>ПРОФИЦИТ бюджета (со знаком "плюс") или                                                                                                   ДЕФИЦИТ бюджета (со знаком "минус")</t>
  </si>
  <si>
    <t>Общегосударственные вопросы</t>
  </si>
  <si>
    <t>Наименование</t>
  </si>
  <si>
    <t xml:space="preserve">Муниципальные служащие </t>
  </si>
  <si>
    <t>к постановлению администрации</t>
  </si>
  <si>
    <t>города Мурманска</t>
  </si>
  <si>
    <t>НАЛОГОВЫЕ И НЕНАЛОГОВЫЕ ДОХОДЫ</t>
  </si>
  <si>
    <t>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</si>
  <si>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</si>
  <si>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</si>
  <si>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</si>
  <si>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</si>
  <si>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</si>
  <si>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</si>
  <si>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</si>
  <si>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</si>
  <si>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</si>
  <si>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</si>
  <si>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</si>
  <si>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</si>
  <si>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</si>
  <si>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</si>
  <si>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</si>
  <si>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</si>
  <si>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</si>
  <si>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>ВСЕГО РАСХОДОВ</t>
  </si>
  <si>
    <t>Процент  исполнения</t>
  </si>
  <si>
    <t>тыс.руб.</t>
  </si>
  <si>
    <t>Коды бюджетной классификации Российской Федерации</t>
  </si>
  <si>
    <t xml:space="preserve">Наименование 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</si>
  <si>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</si>
  <si>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</si>
  <si>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</si>
  <si>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</si>
  <si>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</si>
  <si>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</si>
  <si>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</si>
  <si>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</si>
  <si>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</si>
  <si>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</si>
  <si>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</si>
  <si>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</si>
  <si>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</si>
  <si>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000 2 02 01000 00 0000 151</t>
  </si>
  <si>
    <t>000 2 02 02000 00 0000 151</t>
  </si>
  <si>
    <t>000 2 02 03000 00 0000 151</t>
  </si>
  <si>
    <t xml:space="preserve">  Исполнение                       </t>
  </si>
  <si>
    <t>0100</t>
  </si>
  <si>
    <t>0300</t>
  </si>
  <si>
    <t>0400</t>
  </si>
  <si>
    <t>0500</t>
  </si>
  <si>
    <t>0600</t>
  </si>
  <si>
    <t>0700</t>
  </si>
  <si>
    <t>0800</t>
  </si>
  <si>
    <t>0900</t>
  </si>
  <si>
    <t>1000</t>
  </si>
  <si>
    <t>Приложение № 1</t>
  </si>
  <si>
    <t xml:space="preserve">        Отчет об исполнении бюджета муниципального образования город Мурманск</t>
  </si>
  <si>
    <t>РАСХОДЫ</t>
  </si>
  <si>
    <t>Приложение № 2</t>
  </si>
  <si>
    <t>Возврат остатков субсидий, субвенций и иных межбюджетных трансфертов, имеющих целевое назначение, прошлых лет</t>
  </si>
  <si>
    <t>000 2 02 04000 00 0000 151</t>
  </si>
  <si>
    <t>Иные межбюджетные трансферты</t>
  </si>
  <si>
    <t xml:space="preserve">Работники муниципальных учреждений                                                                               </t>
  </si>
  <si>
    <t>Уточненный план*</t>
  </si>
  <si>
    <t>Среднесписочная численность                  (чел.)</t>
  </si>
  <si>
    <t>Сведения о численности муниципальных служащих,                                            работников муниципальных учреждений с указанием                                         фактических затрат на их денежное содержание</t>
  </si>
  <si>
    <t>начальник управления финансов</t>
  </si>
  <si>
    <t>Заместитель главы администрации  города Мурманска-</t>
  </si>
  <si>
    <t>Заместитель главы администрации города Мурманска-</t>
  </si>
  <si>
    <t xml:space="preserve">  за   первый квартал  2011 года                </t>
  </si>
  <si>
    <t>000 2 19 00000 00 0000 000</t>
  </si>
  <si>
    <t>Г.Н.Силаева</t>
  </si>
  <si>
    <t>1100</t>
  </si>
  <si>
    <t>1300</t>
  </si>
  <si>
    <t>Культура и  кинематография</t>
  </si>
  <si>
    <t>Здравоохранение</t>
  </si>
  <si>
    <t>Обслуживание государственного и муниципального долга</t>
  </si>
  <si>
    <t>Физическая культура и спорт</t>
  </si>
  <si>
    <t>* Показатели отражаются в соответствии с приказом Министерства финансов Российской Федерации от 13.11.2008 № 128н  (ред. от 10.12.2010) "Об утверждении Инструкции о порядке  составления и представления годовой, квартальной и месячной отчетности об исполнении бюджетов бюджетной системы Российской Федерации"</t>
  </si>
  <si>
    <t xml:space="preserve"> за   первый квартал  2011 года</t>
  </si>
  <si>
    <t>Г.Н. Силаева</t>
  </si>
  <si>
    <t>Фактические расходы на заработную плату (тыс.руб.)</t>
  </si>
  <si>
    <t>от_27.04.2022 № 711</t>
  </si>
  <si>
    <t>от  27.04.2011 № 711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</si>
</sst>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0">
    <font>
      <sz val="10"/>
      <name val="Times New Roman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0"/>
    </font>
    <font>
      <sz val="11"/>
      <color indexed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horizontal="right" wrapText="1"/>
    </xf>
    <xf numFmtId="165" fontId="0" fillId="0" borderId="1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5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2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5" fontId="2" fillId="0" borderId="5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/>
    </xf>
    <xf numFmtId="2" fontId="3" fillId="0" borderId="6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/>
    </xf>
    <xf numFmtId="165" fontId="3" fillId="0" borderId="5" xfId="0" applyNumberFormat="1" applyFont="1" applyBorder="1" applyAlignment="1">
      <alignment wrapText="1"/>
    </xf>
    <xf numFmtId="165" fontId="3" fillId="0" borderId="7" xfId="0" applyNumberFormat="1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/>
    </xf>
    <xf numFmtId="0" fontId="5" fillId="0" borderId="0" xfId="0" applyFont="1" applyAlignment="1">
      <alignment/>
    </xf>
    <xf numFmtId="165" fontId="3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165" fontId="3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top"/>
    </xf>
    <xf numFmtId="165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vertical="justify"/>
    </xf>
    <xf numFmtId="0" fontId="3" fillId="0" borderId="1" xfId="0" applyFont="1" applyBorder="1" applyAlignment="1">
      <alignment vertical="top"/>
    </xf>
    <xf numFmtId="49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165" fontId="9" fillId="0" borderId="0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8" fillId="0" borderId="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165" fontId="9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164" fontId="3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/>
    </xf>
    <xf numFmtId="165" fontId="3" fillId="2" borderId="1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2" borderId="1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165" fontId="0" fillId="0" borderId="0" xfId="0" applyNumberFormat="1" applyAlignment="1">
      <alignment wrapText="1"/>
    </xf>
    <xf numFmtId="164" fontId="2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5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165" fontId="9" fillId="0" borderId="0" xfId="0" applyNumberFormat="1" applyFont="1" applyAlignment="1">
      <alignment horizontal="right" wrapText="1"/>
    </xf>
    <xf numFmtId="0" fontId="0" fillId="0" borderId="1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9"/>
  <sheetViews>
    <sheetView tabSelected="1" workbookViewId="0" topLeftCell="A1">
      <selection activeCell="C4" sqref="C4:E4"/>
    </sheetView>
  </sheetViews>
  <sheetFormatPr defaultColWidth="9.33203125" defaultRowHeight="12.75"/>
  <cols>
    <col min="1" max="1" width="25.83203125" style="3" customWidth="1"/>
    <col min="2" max="2" width="35.66015625" style="3" customWidth="1"/>
    <col min="3" max="3" width="13.16015625" style="8" customWidth="1"/>
    <col min="4" max="4" width="13.83203125" style="8" customWidth="1"/>
    <col min="5" max="5" width="12.83203125" style="8" customWidth="1"/>
    <col min="6" max="16384" width="9.33203125" style="3" customWidth="1"/>
  </cols>
  <sheetData>
    <row r="1" spans="3:5" s="59" customFormat="1" ht="18" customHeight="1">
      <c r="C1" s="109" t="s">
        <v>62</v>
      </c>
      <c r="D1" s="109"/>
      <c r="E1" s="109"/>
    </row>
    <row r="2" spans="3:5" s="59" customFormat="1" ht="18.75">
      <c r="C2" s="109" t="s">
        <v>10</v>
      </c>
      <c r="D2" s="109"/>
      <c r="E2" s="109"/>
    </row>
    <row r="3" spans="3:5" s="59" customFormat="1" ht="18.75">
      <c r="C3" s="109" t="s">
        <v>11</v>
      </c>
      <c r="D3" s="109"/>
      <c r="E3" s="109"/>
    </row>
    <row r="4" spans="3:5" s="59" customFormat="1" ht="18.75">
      <c r="C4" s="109" t="s">
        <v>90</v>
      </c>
      <c r="D4" s="109"/>
      <c r="E4" s="109"/>
    </row>
    <row r="5" spans="3:5" s="59" customFormat="1" ht="9" customHeight="1">
      <c r="C5" s="61"/>
      <c r="D5" s="61"/>
      <c r="E5" s="61"/>
    </row>
    <row r="6" spans="1:5" s="59" customFormat="1" ht="45" customHeight="1">
      <c r="A6" s="98" t="s">
        <v>63</v>
      </c>
      <c r="B6" s="99"/>
      <c r="C6" s="99"/>
      <c r="D6" s="99"/>
      <c r="E6" s="99"/>
    </row>
    <row r="7" spans="1:5" s="59" customFormat="1" ht="17.25" customHeight="1">
      <c r="A7" s="98" t="s">
        <v>76</v>
      </c>
      <c r="B7" s="99"/>
      <c r="C7" s="99"/>
      <c r="D7" s="99"/>
      <c r="E7" s="99"/>
    </row>
    <row r="8" spans="2:5" ht="21" customHeight="1">
      <c r="B8" s="34"/>
      <c r="C8" s="34"/>
      <c r="D8" s="34"/>
      <c r="E8" s="11" t="s">
        <v>33</v>
      </c>
    </row>
    <row r="9" spans="1:5" ht="13.5" customHeight="1">
      <c r="A9" s="100" t="s">
        <v>34</v>
      </c>
      <c r="B9" s="102" t="s">
        <v>35</v>
      </c>
      <c r="C9" s="104" t="s">
        <v>70</v>
      </c>
      <c r="D9" s="105" t="s">
        <v>52</v>
      </c>
      <c r="E9" s="107" t="s">
        <v>32</v>
      </c>
    </row>
    <row r="10" spans="1:5" ht="31.5" customHeight="1">
      <c r="A10" s="101"/>
      <c r="B10" s="103"/>
      <c r="C10" s="104"/>
      <c r="D10" s="106"/>
      <c r="E10" s="108"/>
    </row>
    <row r="11" spans="1:16" ht="28.5">
      <c r="A11" s="65" t="s">
        <v>36</v>
      </c>
      <c r="B11" s="77" t="s">
        <v>12</v>
      </c>
      <c r="C11" s="78">
        <v>4293475.3</v>
      </c>
      <c r="D11" s="78">
        <f>D12+D18</f>
        <v>977385.7999999998</v>
      </c>
      <c r="E11" s="39">
        <f aca="true" t="shared" si="0" ref="E11:E16">D11/C11*100</f>
        <v>22.76444445831562</v>
      </c>
      <c r="F11" s="79"/>
      <c r="G11" s="80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5">
      <c r="A12" s="72"/>
      <c r="B12" s="65" t="s">
        <v>13</v>
      </c>
      <c r="C12" s="78">
        <f>C13+C14+C15+C16+C17</f>
        <v>3532233.3</v>
      </c>
      <c r="D12" s="78">
        <f>D13+D14+D15+D16+D17</f>
        <v>798674.5999999999</v>
      </c>
      <c r="E12" s="39">
        <f t="shared" si="0"/>
        <v>22.611037611813465</v>
      </c>
      <c r="F12" s="83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5">
      <c r="A13" s="72" t="s">
        <v>37</v>
      </c>
      <c r="B13" s="74" t="s">
        <v>14</v>
      </c>
      <c r="C13" s="84">
        <v>2980226.8</v>
      </c>
      <c r="D13" s="84">
        <v>617257.5</v>
      </c>
      <c r="E13" s="43">
        <f t="shared" si="0"/>
        <v>20.71176260813439</v>
      </c>
      <c r="F13" s="79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5">
      <c r="A14" s="72" t="s">
        <v>38</v>
      </c>
      <c r="B14" s="74" t="s">
        <v>15</v>
      </c>
      <c r="C14" s="84">
        <v>241509.4</v>
      </c>
      <c r="D14" s="84">
        <v>104015.7</v>
      </c>
      <c r="E14" s="43">
        <f t="shared" si="0"/>
        <v>43.069006837829086</v>
      </c>
      <c r="F14" s="79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5">
      <c r="A15" s="72" t="s">
        <v>39</v>
      </c>
      <c r="B15" s="74" t="s">
        <v>16</v>
      </c>
      <c r="C15" s="84">
        <v>212657.1</v>
      </c>
      <c r="D15" s="84">
        <v>54225.7</v>
      </c>
      <c r="E15" s="43">
        <f t="shared" si="0"/>
        <v>25.4991251173838</v>
      </c>
      <c r="F15" s="79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5">
      <c r="A16" s="72" t="s">
        <v>40</v>
      </c>
      <c r="B16" s="74" t="s">
        <v>17</v>
      </c>
      <c r="C16" s="84">
        <v>97840</v>
      </c>
      <c r="D16" s="84">
        <v>23121.1</v>
      </c>
      <c r="E16" s="43">
        <f t="shared" si="0"/>
        <v>23.63154129190515</v>
      </c>
      <c r="F16" s="79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51" customHeight="1">
      <c r="A17" s="72" t="s">
        <v>41</v>
      </c>
      <c r="B17" s="74" t="s">
        <v>18</v>
      </c>
      <c r="C17" s="84"/>
      <c r="D17" s="84">
        <v>54.6</v>
      </c>
      <c r="E17" s="43"/>
      <c r="F17" s="79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>
      <c r="A18" s="72"/>
      <c r="B18" s="65" t="s">
        <v>19</v>
      </c>
      <c r="C18" s="78">
        <f>C19+C20+C22+C23+C24+C21</f>
        <v>761242</v>
      </c>
      <c r="D18" s="78">
        <f>D19+D20+D22+D23+D24+D21</f>
        <v>178711.2</v>
      </c>
      <c r="E18" s="39">
        <f aca="true" t="shared" si="1" ref="E18:E24">D18/C18*100</f>
        <v>23.476266417249704</v>
      </c>
      <c r="F18" s="83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61.5" customHeight="1">
      <c r="A19" s="72" t="s">
        <v>42</v>
      </c>
      <c r="B19" s="74" t="s">
        <v>20</v>
      </c>
      <c r="C19" s="84">
        <v>564683</v>
      </c>
      <c r="D19" s="84">
        <v>107570.3</v>
      </c>
      <c r="E19" s="43">
        <f t="shared" si="1"/>
        <v>19.049679200542606</v>
      </c>
      <c r="F19" s="79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33" customHeight="1">
      <c r="A20" s="72" t="s">
        <v>43</v>
      </c>
      <c r="B20" s="74" t="s">
        <v>21</v>
      </c>
      <c r="C20" s="84">
        <v>23210</v>
      </c>
      <c r="D20" s="84">
        <v>3097.1</v>
      </c>
      <c r="E20" s="43">
        <f t="shared" si="1"/>
        <v>13.343817320120637</v>
      </c>
      <c r="F20" s="79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38.25" customHeight="1">
      <c r="A21" s="72" t="s">
        <v>44</v>
      </c>
      <c r="B21" s="74" t="s">
        <v>22</v>
      </c>
      <c r="C21" s="84">
        <v>5742</v>
      </c>
      <c r="D21" s="84">
        <v>10043.3</v>
      </c>
      <c r="E21" s="43">
        <f t="shared" si="1"/>
        <v>174.90943921978405</v>
      </c>
      <c r="F21" s="85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38.25" customHeight="1">
      <c r="A22" s="72" t="s">
        <v>45</v>
      </c>
      <c r="B22" s="74" t="s">
        <v>23</v>
      </c>
      <c r="C22" s="86">
        <v>70000</v>
      </c>
      <c r="D22" s="86">
        <v>35475.4</v>
      </c>
      <c r="E22" s="43">
        <f t="shared" si="1"/>
        <v>50.67914285714286</v>
      </c>
      <c r="F22" s="87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30">
      <c r="A23" s="72" t="s">
        <v>46</v>
      </c>
      <c r="B23" s="74" t="s">
        <v>24</v>
      </c>
      <c r="C23" s="84">
        <v>47607</v>
      </c>
      <c r="D23" s="84">
        <v>17345.9</v>
      </c>
      <c r="E23" s="43">
        <f t="shared" si="1"/>
        <v>36.43560820887684</v>
      </c>
      <c r="F23" s="79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20.25" customHeight="1">
      <c r="A24" s="72" t="s">
        <v>47</v>
      </c>
      <c r="B24" s="75" t="s">
        <v>25</v>
      </c>
      <c r="C24" s="84">
        <v>50000</v>
      </c>
      <c r="D24" s="84">
        <v>5179.2</v>
      </c>
      <c r="E24" s="43">
        <f t="shared" si="1"/>
        <v>10.3584</v>
      </c>
      <c r="F24" s="79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29.25" customHeight="1">
      <c r="A25" s="65" t="s">
        <v>48</v>
      </c>
      <c r="B25" s="73" t="s">
        <v>26</v>
      </c>
      <c r="C25" s="78">
        <f>C26+C27+C28+C29</f>
        <v>3400745.7</v>
      </c>
      <c r="D25" s="78">
        <f>D26+D27+D28+D29+D30</f>
        <v>543744.5</v>
      </c>
      <c r="E25" s="39">
        <f>D25/C25*100</f>
        <v>15.98897853491368</v>
      </c>
      <c r="F25" s="79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48" customHeight="1">
      <c r="A26" s="72" t="s">
        <v>49</v>
      </c>
      <c r="B26" s="74" t="s">
        <v>27</v>
      </c>
      <c r="C26" s="84">
        <v>90567</v>
      </c>
      <c r="D26" s="84"/>
      <c r="E26" s="43"/>
      <c r="F26" s="85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ht="57.75" customHeight="1">
      <c r="A27" s="72" t="s">
        <v>50</v>
      </c>
      <c r="B27" s="74" t="s">
        <v>28</v>
      </c>
      <c r="C27" s="84">
        <v>1361462.7</v>
      </c>
      <c r="D27" s="84">
        <v>126313.8</v>
      </c>
      <c r="E27" s="43">
        <f>D27/C27*100</f>
        <v>9.277801000350578</v>
      </c>
      <c r="F27" s="85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ht="45.75" customHeight="1">
      <c r="A28" s="72" t="s">
        <v>51</v>
      </c>
      <c r="B28" s="74" t="s">
        <v>29</v>
      </c>
      <c r="C28" s="84">
        <v>1947979.5</v>
      </c>
      <c r="D28" s="84">
        <v>458038.2</v>
      </c>
      <c r="E28" s="43">
        <f>D28/C28*100</f>
        <v>23.51350206714188</v>
      </c>
      <c r="F28" s="85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23.25" customHeight="1">
      <c r="A29" s="72" t="s">
        <v>67</v>
      </c>
      <c r="B29" s="74" t="s">
        <v>68</v>
      </c>
      <c r="C29" s="84">
        <v>736.5</v>
      </c>
      <c r="D29" s="84"/>
      <c r="E29" s="43"/>
      <c r="F29" s="85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60" customHeight="1">
      <c r="A30" s="72" t="s">
        <v>77</v>
      </c>
      <c r="B30" s="74" t="s">
        <v>66</v>
      </c>
      <c r="C30" s="84"/>
      <c r="D30" s="84">
        <v>-40607.5</v>
      </c>
      <c r="E30" s="43"/>
      <c r="F30" s="85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17.25" customHeight="1">
      <c r="A31" s="72"/>
      <c r="B31" s="82" t="s">
        <v>30</v>
      </c>
      <c r="C31" s="78">
        <f>C11+C25</f>
        <v>7694221</v>
      </c>
      <c r="D31" s="78">
        <f>D11+D25</f>
        <v>1521130.2999999998</v>
      </c>
      <c r="E31" s="39">
        <f>D31/C31*100</f>
        <v>19.769776563475364</v>
      </c>
      <c r="F31" s="79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5" ht="18" customHeight="1">
      <c r="A32" s="55"/>
      <c r="B32" s="36" t="s">
        <v>64</v>
      </c>
      <c r="C32" s="53"/>
      <c r="D32" s="54"/>
      <c r="E32" s="53"/>
    </row>
    <row r="33" spans="1:70" ht="18" customHeight="1">
      <c r="A33" s="49" t="s">
        <v>53</v>
      </c>
      <c r="B33" s="29" t="s">
        <v>7</v>
      </c>
      <c r="C33" s="23">
        <v>847881.1</v>
      </c>
      <c r="D33" s="23">
        <v>105767</v>
      </c>
      <c r="E33" s="76">
        <f>D33/C33*100</f>
        <v>12.474272630914877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</row>
    <row r="34" spans="1:5" ht="31.5" customHeight="1">
      <c r="A34" s="89" t="s">
        <v>54</v>
      </c>
      <c r="B34" s="29" t="s">
        <v>5</v>
      </c>
      <c r="C34" s="23">
        <v>23118.1</v>
      </c>
      <c r="D34" s="23">
        <v>3972.6</v>
      </c>
      <c r="E34" s="76">
        <f aca="true" t="shared" si="2" ref="E34:E44">D34/C34*100</f>
        <v>17.183938126403124</v>
      </c>
    </row>
    <row r="35" spans="1:5" ht="18" customHeight="1">
      <c r="A35" s="90" t="s">
        <v>55</v>
      </c>
      <c r="B35" s="22" t="s">
        <v>3</v>
      </c>
      <c r="C35" s="23">
        <v>256522.5</v>
      </c>
      <c r="D35" s="23">
        <v>20172.4</v>
      </c>
      <c r="E35" s="76">
        <f t="shared" si="2"/>
        <v>7.863793624340945</v>
      </c>
    </row>
    <row r="36" spans="1:5" ht="18" customHeight="1">
      <c r="A36" s="49" t="s">
        <v>56</v>
      </c>
      <c r="B36" s="55" t="s">
        <v>0</v>
      </c>
      <c r="C36" s="14">
        <v>1172757.7</v>
      </c>
      <c r="D36" s="14">
        <v>171206.8</v>
      </c>
      <c r="E36" s="76">
        <f t="shared" si="2"/>
        <v>14.598650684621383</v>
      </c>
    </row>
    <row r="37" spans="1:5" ht="18.75" customHeight="1">
      <c r="A37" s="90" t="s">
        <v>57</v>
      </c>
      <c r="B37" s="55" t="s">
        <v>4</v>
      </c>
      <c r="C37" s="14">
        <v>38765</v>
      </c>
      <c r="D37" s="14">
        <v>500</v>
      </c>
      <c r="E37" s="76">
        <f t="shared" si="2"/>
        <v>1.2898232942086933</v>
      </c>
    </row>
    <row r="38" spans="1:5" ht="15.75" customHeight="1">
      <c r="A38" s="49" t="s">
        <v>58</v>
      </c>
      <c r="B38" s="55" t="s">
        <v>1</v>
      </c>
      <c r="C38" s="14">
        <v>4098466.7</v>
      </c>
      <c r="D38" s="14">
        <v>799923.1</v>
      </c>
      <c r="E38" s="76">
        <f t="shared" si="2"/>
        <v>19.51761862552159</v>
      </c>
    </row>
    <row r="39" spans="1:5" ht="21" customHeight="1">
      <c r="A39" s="89" t="s">
        <v>59</v>
      </c>
      <c r="B39" s="22" t="s">
        <v>81</v>
      </c>
      <c r="C39" s="14">
        <v>118658.9</v>
      </c>
      <c r="D39" s="14">
        <v>20741.5</v>
      </c>
      <c r="E39" s="76">
        <f t="shared" si="2"/>
        <v>17.479936186834703</v>
      </c>
    </row>
    <row r="40" spans="1:5" ht="24.75" customHeight="1">
      <c r="A40" s="90" t="s">
        <v>60</v>
      </c>
      <c r="B40" s="22" t="s">
        <v>82</v>
      </c>
      <c r="C40" s="13">
        <v>829354.9</v>
      </c>
      <c r="D40" s="13">
        <v>138877.4</v>
      </c>
      <c r="E40" s="76">
        <f t="shared" si="2"/>
        <v>16.74523174578217</v>
      </c>
    </row>
    <row r="41" spans="1:5" ht="17.25" customHeight="1">
      <c r="A41" s="49" t="s">
        <v>61</v>
      </c>
      <c r="B41" s="55" t="s">
        <v>2</v>
      </c>
      <c r="C41" s="14">
        <v>469818.8</v>
      </c>
      <c r="D41" s="14">
        <v>43518.5</v>
      </c>
      <c r="E41" s="76">
        <f t="shared" si="2"/>
        <v>9.262826434361502</v>
      </c>
    </row>
    <row r="42" spans="1:5" ht="24" customHeight="1">
      <c r="A42" s="49" t="s">
        <v>79</v>
      </c>
      <c r="B42" s="22" t="s">
        <v>84</v>
      </c>
      <c r="C42" s="88">
        <v>131293.4</v>
      </c>
      <c r="D42" s="88">
        <v>4021.8</v>
      </c>
      <c r="E42" s="76">
        <f t="shared" si="2"/>
        <v>3.0632156681143154</v>
      </c>
    </row>
    <row r="43" spans="1:5" ht="30" customHeight="1">
      <c r="A43" s="49" t="s">
        <v>80</v>
      </c>
      <c r="B43" s="22" t="s">
        <v>83</v>
      </c>
      <c r="C43" s="88">
        <v>70000</v>
      </c>
      <c r="D43" s="88">
        <v>5037.6</v>
      </c>
      <c r="E43" s="76">
        <f t="shared" si="2"/>
        <v>7.196571428571429</v>
      </c>
    </row>
    <row r="44" spans="1:5" ht="17.25" customHeight="1">
      <c r="A44" s="56"/>
      <c r="B44" s="57" t="s">
        <v>31</v>
      </c>
      <c r="C44" s="21">
        <f>ROUND(SUM(C33:C43),1)</f>
        <v>8056637.1</v>
      </c>
      <c r="D44" s="21">
        <f>ROUND(SUM(D33:D43),1)</f>
        <v>1313738.7</v>
      </c>
      <c r="E44" s="92">
        <f t="shared" si="2"/>
        <v>16.30629111990163</v>
      </c>
    </row>
    <row r="45" spans="1:5" ht="45" customHeight="1">
      <c r="A45" s="56"/>
      <c r="B45" s="4" t="s">
        <v>6</v>
      </c>
      <c r="C45" s="5">
        <v>-352065</v>
      </c>
      <c r="D45" s="5">
        <f>D31-D44</f>
        <v>207391.59999999986</v>
      </c>
      <c r="E45" s="58"/>
    </row>
    <row r="46" spans="2:3" ht="15">
      <c r="B46" s="2"/>
      <c r="C46" s="7"/>
    </row>
    <row r="47" spans="1:5" ht="62.25" customHeight="1">
      <c r="A47" s="110" t="s">
        <v>85</v>
      </c>
      <c r="B47" s="111"/>
      <c r="C47" s="111"/>
      <c r="D47" s="111"/>
      <c r="E47" s="111"/>
    </row>
    <row r="48" spans="1:5" ht="27" customHeight="1">
      <c r="A48" s="63"/>
      <c r="B48" s="1"/>
      <c r="C48" s="91"/>
      <c r="D48" s="91"/>
      <c r="E48" s="64"/>
    </row>
    <row r="49" spans="1:5" ht="15">
      <c r="A49" s="94"/>
      <c r="B49" s="95"/>
      <c r="C49" s="95"/>
      <c r="D49" s="95"/>
      <c r="E49" s="95"/>
    </row>
    <row r="50" spans="2:3" ht="15">
      <c r="B50" s="2"/>
      <c r="C50" s="7"/>
    </row>
    <row r="51" spans="1:5" s="66" customFormat="1" ht="18.75">
      <c r="A51" s="112" t="s">
        <v>75</v>
      </c>
      <c r="B51" s="112"/>
      <c r="C51" s="111"/>
      <c r="D51" s="68"/>
      <c r="E51" s="68"/>
    </row>
    <row r="52" spans="1:5" s="66" customFormat="1" ht="18.75">
      <c r="A52" s="112" t="s">
        <v>73</v>
      </c>
      <c r="B52" s="112"/>
      <c r="C52" s="67"/>
      <c r="D52" s="113" t="s">
        <v>78</v>
      </c>
      <c r="E52" s="113"/>
    </row>
    <row r="53" spans="2:3" ht="15">
      <c r="B53" s="2"/>
      <c r="C53" s="7"/>
    </row>
    <row r="54" spans="2:3" ht="15">
      <c r="B54" s="2"/>
      <c r="C54" s="7"/>
    </row>
    <row r="55" spans="2:3" ht="15">
      <c r="B55" s="2"/>
      <c r="C55" s="7"/>
    </row>
    <row r="56" spans="2:3" ht="15">
      <c r="B56" s="2"/>
      <c r="C56" s="7"/>
    </row>
    <row r="57" spans="2:3" ht="15">
      <c r="B57" s="2"/>
      <c r="C57" s="7"/>
    </row>
    <row r="58" spans="2:3" ht="15">
      <c r="B58" s="2"/>
      <c r="C58" s="7"/>
    </row>
    <row r="59" spans="2:3" ht="15">
      <c r="B59" s="2"/>
      <c r="C59" s="7"/>
    </row>
  </sheetData>
  <mergeCells count="16">
    <mergeCell ref="A47:E47"/>
    <mergeCell ref="A52:B52"/>
    <mergeCell ref="D52:E52"/>
    <mergeCell ref="A51:C51"/>
    <mergeCell ref="A49:E49"/>
    <mergeCell ref="C1:E1"/>
    <mergeCell ref="C2:E2"/>
    <mergeCell ref="C3:E3"/>
    <mergeCell ref="C4:E4"/>
    <mergeCell ref="A6:E6"/>
    <mergeCell ref="A7:E7"/>
    <mergeCell ref="A9:A10"/>
    <mergeCell ref="B9:B10"/>
    <mergeCell ref="C9:C10"/>
    <mergeCell ref="D9:D10"/>
    <mergeCell ref="E9:E10"/>
  </mergeCells>
  <printOptions/>
  <pageMargins left="0.984251968503937" right="0.3937007874015748" top="0.33" bottom="0.34" header="0.14" footer="0.15748031496062992"/>
  <pageSetup horizontalDpi="600" verticalDpi="600" orientation="portrait" r:id="rId1"/>
  <headerFooter alignWithMargins="0">
    <oddHeader>&amp;C2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174"/>
  <sheetViews>
    <sheetView zoomScale="75" zoomScaleNormal="75" workbookViewId="0" topLeftCell="A45">
      <selection activeCell="C48" sqref="C48:E48"/>
    </sheetView>
  </sheetViews>
  <sheetFormatPr defaultColWidth="9.33203125" defaultRowHeight="12.75"/>
  <cols>
    <col min="1" max="1" width="27.33203125" style="3" customWidth="1"/>
    <col min="2" max="2" width="29.5" style="3" customWidth="1"/>
    <col min="3" max="3" width="18.83203125" style="8" customWidth="1"/>
    <col min="4" max="4" width="20.16015625" style="8" customWidth="1"/>
    <col min="5" max="5" width="1.3359375" style="8" hidden="1" customWidth="1"/>
    <col min="6" max="6" width="0.4921875" style="3" hidden="1" customWidth="1"/>
    <col min="7" max="11" width="0" style="3" hidden="1" customWidth="1"/>
    <col min="12" max="12" width="1.83203125" style="3" hidden="1" customWidth="1"/>
    <col min="13" max="13" width="1.3359375" style="3" hidden="1" customWidth="1"/>
    <col min="14" max="14" width="1.0078125" style="3" hidden="1" customWidth="1"/>
    <col min="15" max="15" width="6.16015625" style="3" hidden="1" customWidth="1"/>
    <col min="16" max="16" width="9.33203125" style="3" hidden="1" customWidth="1"/>
    <col min="17" max="17" width="20.33203125" style="3" hidden="1" customWidth="1"/>
    <col min="18" max="18" width="9.33203125" style="3" hidden="1" customWidth="1"/>
    <col min="19" max="16384" width="9.33203125" style="3" customWidth="1"/>
  </cols>
  <sheetData>
    <row r="1" spans="3:5" ht="15" hidden="1">
      <c r="C1" s="119"/>
      <c r="D1" s="119"/>
      <c r="E1" s="119"/>
    </row>
    <row r="2" spans="3:5" ht="15" hidden="1">
      <c r="C2" s="119"/>
      <c r="D2" s="119"/>
      <c r="E2" s="119"/>
    </row>
    <row r="3" spans="3:5" ht="15" hidden="1">
      <c r="C3" s="119"/>
      <c r="D3" s="119"/>
      <c r="E3" s="119"/>
    </row>
    <row r="4" spans="3:5" ht="15" hidden="1">
      <c r="C4" s="119"/>
      <c r="D4" s="119"/>
      <c r="E4" s="119"/>
    </row>
    <row r="5" spans="3:5" ht="15" hidden="1">
      <c r="C5" s="11"/>
      <c r="D5" s="11"/>
      <c r="E5" s="11"/>
    </row>
    <row r="6" spans="1:5" ht="14.25" customHeight="1" hidden="1">
      <c r="A6" s="120"/>
      <c r="B6" s="121"/>
      <c r="C6" s="121"/>
      <c r="D6" s="121"/>
      <c r="E6" s="121"/>
    </row>
    <row r="7" spans="1:6" ht="15.75" hidden="1">
      <c r="A7" s="120"/>
      <c r="B7" s="121"/>
      <c r="C7" s="121"/>
      <c r="D7" s="121"/>
      <c r="E7" s="121"/>
      <c r="F7" s="121"/>
    </row>
    <row r="8" spans="2:6" ht="15" hidden="1">
      <c r="B8" s="34"/>
      <c r="C8" s="34"/>
      <c r="D8" s="34"/>
      <c r="E8" s="11"/>
      <c r="F8" s="34"/>
    </row>
    <row r="9" spans="1:6" ht="13.5" customHeight="1" hidden="1">
      <c r="A9" s="100"/>
      <c r="B9" s="102"/>
      <c r="C9" s="96"/>
      <c r="D9" s="104"/>
      <c r="E9" s="115"/>
      <c r="F9" s="34"/>
    </row>
    <row r="10" spans="1:6" ht="26.25" customHeight="1" hidden="1">
      <c r="A10" s="101"/>
      <c r="B10" s="103"/>
      <c r="C10" s="101"/>
      <c r="D10" s="104"/>
      <c r="E10" s="115"/>
      <c r="F10" s="34"/>
    </row>
    <row r="11" spans="1:6" ht="15" customHeight="1" hidden="1">
      <c r="A11" s="50"/>
      <c r="B11" s="51"/>
      <c r="C11" s="50"/>
      <c r="D11" s="52"/>
      <c r="E11" s="32"/>
      <c r="F11" s="34"/>
    </row>
    <row r="12" spans="1:6" ht="33" customHeight="1" hidden="1">
      <c r="A12" s="36"/>
      <c r="B12" s="37"/>
      <c r="C12" s="38"/>
      <c r="D12" s="39"/>
      <c r="E12" s="38"/>
      <c r="F12" s="34"/>
    </row>
    <row r="13" spans="1:6" ht="15" hidden="1">
      <c r="A13" s="40"/>
      <c r="B13" s="41"/>
      <c r="C13" s="38"/>
      <c r="D13" s="39"/>
      <c r="E13" s="38"/>
      <c r="F13" s="34"/>
    </row>
    <row r="14" spans="1:6" ht="16.5" customHeight="1" hidden="1">
      <c r="A14" s="40"/>
      <c r="B14" s="42"/>
      <c r="C14" s="12"/>
      <c r="D14" s="43"/>
      <c r="E14" s="12"/>
      <c r="F14" s="34"/>
    </row>
    <row r="15" spans="1:6" ht="16.5" customHeight="1" hidden="1">
      <c r="A15" s="40"/>
      <c r="B15" s="42"/>
      <c r="C15" s="12"/>
      <c r="D15" s="43"/>
      <c r="E15" s="12"/>
      <c r="F15" s="34"/>
    </row>
    <row r="16" spans="1:6" ht="15.75" customHeight="1" hidden="1">
      <c r="A16" s="40"/>
      <c r="B16" s="42"/>
      <c r="C16" s="12"/>
      <c r="D16" s="43"/>
      <c r="E16" s="12"/>
      <c r="F16" s="34"/>
    </row>
    <row r="17" spans="1:6" ht="17.25" customHeight="1" hidden="1">
      <c r="A17" s="40"/>
      <c r="B17" s="42"/>
      <c r="C17" s="12"/>
      <c r="D17" s="43"/>
      <c r="E17" s="12"/>
      <c r="F17" s="34"/>
    </row>
    <row r="18" spans="1:6" ht="47.25" customHeight="1" hidden="1">
      <c r="A18" s="40"/>
      <c r="B18" s="42"/>
      <c r="C18" s="12"/>
      <c r="D18" s="43"/>
      <c r="E18" s="12"/>
      <c r="F18" s="34"/>
    </row>
    <row r="19" spans="1:6" ht="15" hidden="1">
      <c r="A19" s="40"/>
      <c r="B19" s="44"/>
      <c r="C19" s="38"/>
      <c r="D19" s="39"/>
      <c r="E19" s="38"/>
      <c r="F19" s="34"/>
    </row>
    <row r="20" spans="1:6" ht="42" customHeight="1" hidden="1">
      <c r="A20" s="40"/>
      <c r="B20" s="42"/>
      <c r="C20" s="12"/>
      <c r="D20" s="43"/>
      <c r="E20" s="12"/>
      <c r="F20" s="34"/>
    </row>
    <row r="21" spans="1:6" ht="29.25" customHeight="1" hidden="1">
      <c r="A21" s="40"/>
      <c r="B21" s="42"/>
      <c r="C21" s="12"/>
      <c r="D21" s="43"/>
      <c r="E21" s="12"/>
      <c r="F21" s="34"/>
    </row>
    <row r="22" spans="1:6" ht="36" customHeight="1" hidden="1">
      <c r="A22" s="40"/>
      <c r="B22" s="42"/>
      <c r="C22" s="12"/>
      <c r="D22" s="43"/>
      <c r="E22" s="13"/>
      <c r="F22" s="34"/>
    </row>
    <row r="23" spans="1:6" ht="33" customHeight="1" hidden="1">
      <c r="A23" s="40"/>
      <c r="B23" s="42"/>
      <c r="C23" s="13"/>
      <c r="D23" s="45"/>
      <c r="E23" s="12"/>
      <c r="F23" s="34"/>
    </row>
    <row r="24" spans="1:6" ht="18" customHeight="1" hidden="1">
      <c r="A24" s="40"/>
      <c r="B24" s="46"/>
      <c r="C24" s="12"/>
      <c r="D24" s="43"/>
      <c r="E24" s="12"/>
      <c r="F24" s="34"/>
    </row>
    <row r="25" spans="1:6" ht="18" customHeight="1" hidden="1">
      <c r="A25" s="40"/>
      <c r="B25" s="47"/>
      <c r="C25" s="12"/>
      <c r="D25" s="43"/>
      <c r="E25" s="12"/>
      <c r="F25" s="34"/>
    </row>
    <row r="26" spans="1:6" ht="28.5" customHeight="1" hidden="1">
      <c r="A26" s="40"/>
      <c r="B26" s="42"/>
      <c r="C26" s="12"/>
      <c r="D26" s="43"/>
      <c r="E26" s="12"/>
      <c r="F26" s="34"/>
    </row>
    <row r="27" spans="1:6" ht="15.75" customHeight="1" hidden="1">
      <c r="A27" s="36"/>
      <c r="B27" s="37"/>
      <c r="C27" s="38"/>
      <c r="D27" s="39"/>
      <c r="E27" s="38"/>
      <c r="F27" s="34"/>
    </row>
    <row r="28" spans="1:6" ht="33" customHeight="1" hidden="1">
      <c r="A28" s="40"/>
      <c r="B28" s="42"/>
      <c r="C28" s="12"/>
      <c r="D28" s="43"/>
      <c r="E28" s="12"/>
      <c r="F28" s="34"/>
    </row>
    <row r="29" spans="1:6" ht="46.5" customHeight="1" hidden="1">
      <c r="A29" s="40"/>
      <c r="B29" s="42"/>
      <c r="C29" s="12"/>
      <c r="D29" s="43"/>
      <c r="E29" s="12"/>
      <c r="F29" s="34"/>
    </row>
    <row r="30" spans="1:6" ht="33" customHeight="1" hidden="1">
      <c r="A30" s="40"/>
      <c r="B30" s="42"/>
      <c r="C30" s="12"/>
      <c r="D30" s="43"/>
      <c r="E30" s="12"/>
      <c r="F30" s="34"/>
    </row>
    <row r="31" spans="1:6" ht="18" customHeight="1" hidden="1">
      <c r="A31" s="30"/>
      <c r="B31" s="41"/>
      <c r="C31" s="38"/>
      <c r="D31" s="39"/>
      <c r="E31" s="38"/>
      <c r="F31" s="34"/>
    </row>
    <row r="32" spans="1:6" ht="18" customHeight="1" hidden="1">
      <c r="A32" s="30"/>
      <c r="B32" s="41"/>
      <c r="C32" s="38"/>
      <c r="D32" s="39"/>
      <c r="E32" s="38"/>
      <c r="F32" s="34"/>
    </row>
    <row r="33" spans="1:99" ht="22.5" customHeight="1" hidden="1">
      <c r="A33" s="49"/>
      <c r="B33" s="29"/>
      <c r="C33" s="23"/>
      <c r="D33" s="23"/>
      <c r="E33" s="24"/>
      <c r="F33" s="2"/>
      <c r="G33" s="2"/>
      <c r="H33" s="2"/>
      <c r="I33" s="2"/>
      <c r="J33" s="16"/>
      <c r="L33" s="126"/>
      <c r="M33" s="126"/>
      <c r="N33" s="9"/>
      <c r="O33" s="10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</row>
    <row r="34" spans="1:15" ht="33" customHeight="1" hidden="1">
      <c r="A34" s="49"/>
      <c r="B34" s="29"/>
      <c r="C34" s="23"/>
      <c r="D34" s="23"/>
      <c r="E34" s="24"/>
      <c r="F34" s="2"/>
      <c r="G34" s="2"/>
      <c r="H34" s="2"/>
      <c r="I34" s="2"/>
      <c r="J34" s="16"/>
      <c r="L34" s="9"/>
      <c r="M34" s="9"/>
      <c r="N34" s="9"/>
      <c r="O34" s="10"/>
    </row>
    <row r="35" spans="1:15" ht="20.25" customHeight="1" hidden="1">
      <c r="A35" s="49"/>
      <c r="B35" s="22"/>
      <c r="C35" s="23"/>
      <c r="D35" s="23"/>
      <c r="E35" s="24"/>
      <c r="F35" s="2"/>
      <c r="G35" s="2"/>
      <c r="H35" s="2"/>
      <c r="I35" s="2"/>
      <c r="J35" s="16"/>
      <c r="O35" s="10"/>
    </row>
    <row r="36" spans="1:15" ht="22.5" customHeight="1" hidden="1">
      <c r="A36" s="49"/>
      <c r="B36" s="30"/>
      <c r="C36" s="14"/>
      <c r="D36" s="14"/>
      <c r="E36" s="24"/>
      <c r="F36" s="2"/>
      <c r="G36" s="2"/>
      <c r="H36" s="2"/>
      <c r="I36" s="2"/>
      <c r="J36" s="16"/>
      <c r="O36" s="10"/>
    </row>
    <row r="37" spans="1:15" ht="16.5" customHeight="1" hidden="1">
      <c r="A37" s="49"/>
      <c r="B37" s="30"/>
      <c r="C37" s="14"/>
      <c r="D37" s="14"/>
      <c r="E37" s="24"/>
      <c r="F37" s="2"/>
      <c r="G37" s="2"/>
      <c r="H37" s="2"/>
      <c r="I37" s="2"/>
      <c r="J37" s="16"/>
      <c r="O37" s="10"/>
    </row>
    <row r="38" spans="1:15" ht="15.75" customHeight="1" hidden="1">
      <c r="A38" s="49"/>
      <c r="B38" s="30"/>
      <c r="C38" s="14"/>
      <c r="D38" s="14"/>
      <c r="E38" s="24"/>
      <c r="F38" s="2"/>
      <c r="G38" s="2"/>
      <c r="H38" s="2"/>
      <c r="I38" s="2"/>
      <c r="J38" s="16"/>
      <c r="O38" s="10"/>
    </row>
    <row r="39" spans="1:15" ht="34.5" customHeight="1" hidden="1">
      <c r="A39" s="49"/>
      <c r="B39" s="22"/>
      <c r="C39" s="14"/>
      <c r="D39" s="14"/>
      <c r="E39" s="24"/>
      <c r="F39" s="18"/>
      <c r="G39" s="19"/>
      <c r="H39" s="19"/>
      <c r="I39" s="19"/>
      <c r="J39" s="20"/>
      <c r="L39" s="126"/>
      <c r="M39" s="126"/>
      <c r="N39" s="9"/>
      <c r="O39" s="10"/>
    </row>
    <row r="40" spans="1:15" ht="27" customHeight="1" hidden="1">
      <c r="A40" s="49"/>
      <c r="B40" s="22"/>
      <c r="C40" s="12"/>
      <c r="D40" s="12"/>
      <c r="E40" s="24"/>
      <c r="F40" s="2"/>
      <c r="G40" s="2"/>
      <c r="H40" s="2"/>
      <c r="I40" s="2"/>
      <c r="J40" s="16"/>
      <c r="O40" s="10"/>
    </row>
    <row r="41" spans="1:15" ht="21" customHeight="1" hidden="1">
      <c r="A41" s="49"/>
      <c r="B41" s="30"/>
      <c r="C41" s="35"/>
      <c r="D41" s="14"/>
      <c r="E41" s="24"/>
      <c r="F41" s="2"/>
      <c r="G41" s="2"/>
      <c r="H41" s="2"/>
      <c r="I41" s="2"/>
      <c r="J41" s="16"/>
      <c r="O41" s="10"/>
    </row>
    <row r="42" spans="1:15" ht="21" customHeight="1" hidden="1">
      <c r="A42" s="48"/>
      <c r="B42" s="41"/>
      <c r="C42" s="21"/>
      <c r="D42" s="21"/>
      <c r="E42" s="17"/>
      <c r="F42" s="2"/>
      <c r="G42" s="2"/>
      <c r="H42" s="2"/>
      <c r="I42" s="2"/>
      <c r="J42" s="2"/>
      <c r="O42" s="10"/>
    </row>
    <row r="43" spans="1:15" ht="31.5" customHeight="1" hidden="1">
      <c r="A43" s="48"/>
      <c r="B43" s="4"/>
      <c r="C43" s="5"/>
      <c r="D43" s="6"/>
      <c r="E43" s="24"/>
      <c r="F43" s="2"/>
      <c r="G43" s="2"/>
      <c r="H43" s="2"/>
      <c r="I43" s="2"/>
      <c r="J43" s="2"/>
      <c r="O43" s="10"/>
    </row>
    <row r="44" spans="2:11" ht="15" hidden="1">
      <c r="B44" s="2"/>
      <c r="C44" s="7"/>
      <c r="G44" s="2"/>
      <c r="H44" s="2"/>
      <c r="I44" s="2"/>
      <c r="J44" s="2"/>
      <c r="K44" s="2"/>
    </row>
    <row r="45" spans="2:15" ht="18.75">
      <c r="B45" s="2"/>
      <c r="C45" s="109" t="s">
        <v>65</v>
      </c>
      <c r="D45" s="109"/>
      <c r="E45" s="109"/>
      <c r="F45" s="2"/>
      <c r="G45" s="2"/>
      <c r="H45" s="2"/>
      <c r="I45" s="2"/>
      <c r="J45" s="2"/>
      <c r="O45" s="10"/>
    </row>
    <row r="46" spans="2:15" ht="18.75">
      <c r="B46" s="2"/>
      <c r="C46" s="109" t="s">
        <v>10</v>
      </c>
      <c r="D46" s="109"/>
      <c r="E46" s="109"/>
      <c r="F46" s="2"/>
      <c r="G46" s="2"/>
      <c r="H46" s="2"/>
      <c r="I46" s="2"/>
      <c r="J46" s="2"/>
      <c r="O46" s="10"/>
    </row>
    <row r="47" spans="2:15" ht="18.75">
      <c r="B47" s="2"/>
      <c r="C47" s="109" t="s">
        <v>11</v>
      </c>
      <c r="D47" s="109"/>
      <c r="E47" s="109"/>
      <c r="F47" s="2"/>
      <c r="G47" s="2"/>
      <c r="H47" s="2"/>
      <c r="I47" s="2"/>
      <c r="J47" s="2"/>
      <c r="O47" s="10"/>
    </row>
    <row r="48" spans="2:15" ht="18.75">
      <c r="B48" s="2"/>
      <c r="C48" s="109" t="s">
        <v>89</v>
      </c>
      <c r="D48" s="109"/>
      <c r="E48" s="109"/>
      <c r="F48" s="2"/>
      <c r="G48" s="2"/>
      <c r="H48" s="2"/>
      <c r="I48" s="2"/>
      <c r="J48" s="2"/>
      <c r="O48" s="10"/>
    </row>
    <row r="49" spans="2:15" ht="15">
      <c r="B49" s="2"/>
      <c r="C49" s="11"/>
      <c r="D49" s="11"/>
      <c r="E49" s="11"/>
      <c r="F49" s="2"/>
      <c r="G49" s="2"/>
      <c r="H49" s="2"/>
      <c r="I49" s="2"/>
      <c r="J49" s="2"/>
      <c r="O49" s="10"/>
    </row>
    <row r="50" spans="1:11" s="59" customFormat="1" ht="81.75" customHeight="1">
      <c r="A50" s="118" t="s">
        <v>72</v>
      </c>
      <c r="B50" s="98"/>
      <c r="C50" s="98"/>
      <c r="D50" s="98"/>
      <c r="E50" s="62"/>
      <c r="G50" s="60"/>
      <c r="H50" s="60"/>
      <c r="I50" s="60"/>
      <c r="J50" s="60"/>
      <c r="K50" s="60"/>
    </row>
    <row r="51" spans="1:11" s="59" customFormat="1" ht="20.25" customHeight="1">
      <c r="A51" s="118" t="s">
        <v>86</v>
      </c>
      <c r="B51" s="99"/>
      <c r="C51" s="99"/>
      <c r="D51" s="99"/>
      <c r="E51" s="62"/>
      <c r="G51" s="60"/>
      <c r="H51" s="60"/>
      <c r="I51" s="60"/>
      <c r="J51" s="60"/>
      <c r="K51" s="60"/>
    </row>
    <row r="52" spans="2:11" ht="27" customHeight="1">
      <c r="B52" s="2"/>
      <c r="C52" s="7"/>
      <c r="G52" s="2"/>
      <c r="H52" s="2"/>
      <c r="I52" s="2"/>
      <c r="J52" s="2"/>
      <c r="K52" s="2"/>
    </row>
    <row r="53" spans="1:11" ht="63" customHeight="1">
      <c r="A53" s="116" t="s">
        <v>8</v>
      </c>
      <c r="B53" s="117"/>
      <c r="C53" s="25" t="s">
        <v>71</v>
      </c>
      <c r="D53" s="32" t="s">
        <v>88</v>
      </c>
      <c r="E53" s="3"/>
      <c r="G53" s="2"/>
      <c r="H53" s="2"/>
      <c r="I53" s="2"/>
      <c r="J53" s="2"/>
      <c r="K53" s="2"/>
    </row>
    <row r="54" spans="1:15" ht="24" customHeight="1">
      <c r="A54" s="122" t="s">
        <v>9</v>
      </c>
      <c r="B54" s="117"/>
      <c r="C54" s="31">
        <f>551.3-3</f>
        <v>548.3</v>
      </c>
      <c r="D54" s="28">
        <f>57253+4344.8</f>
        <v>61597.8</v>
      </c>
      <c r="E54" s="3"/>
      <c r="G54" s="2"/>
      <c r="H54" s="2"/>
      <c r="I54" s="2"/>
      <c r="J54" s="2"/>
      <c r="K54" s="2"/>
      <c r="O54" s="3">
        <f>D54/C54/3</f>
        <v>37.44774758343973</v>
      </c>
    </row>
    <row r="55" spans="1:11" ht="18" customHeight="1" hidden="1">
      <c r="A55" s="123"/>
      <c r="B55" s="114"/>
      <c r="C55" s="26"/>
      <c r="D55" s="27"/>
      <c r="E55" s="3"/>
      <c r="G55" s="2"/>
      <c r="H55" s="2"/>
      <c r="I55" s="2"/>
      <c r="J55" s="2"/>
      <c r="K55" s="2"/>
    </row>
    <row r="56" spans="1:15" ht="19.5" customHeight="1">
      <c r="A56" s="97" t="s">
        <v>69</v>
      </c>
      <c r="B56" s="114"/>
      <c r="C56" s="33">
        <v>11163.1</v>
      </c>
      <c r="D56" s="13">
        <f>3192.9+58749.8+4116.6+25718.8+399940.5+4179+634.1</f>
        <v>496531.69999999995</v>
      </c>
      <c r="E56" s="3"/>
      <c r="G56" s="2"/>
      <c r="H56" s="2"/>
      <c r="I56" s="2"/>
      <c r="J56" s="2"/>
      <c r="K56" s="2"/>
      <c r="O56" s="3">
        <f>D56/C56/3</f>
        <v>14.826577444138872</v>
      </c>
    </row>
    <row r="57" spans="2:15" ht="15" hidden="1">
      <c r="B57" s="1"/>
      <c r="C57" s="7">
        <f>C54+C55+C56</f>
        <v>11711.4</v>
      </c>
      <c r="D57" s="7">
        <f>D54+D55+D56</f>
        <v>558129.5</v>
      </c>
      <c r="E57" s="3"/>
      <c r="G57" s="2"/>
      <c r="H57" s="2"/>
      <c r="I57" s="2"/>
      <c r="J57" s="2"/>
      <c r="K57" s="2"/>
      <c r="O57" s="3">
        <f>D57/C57/6</f>
        <v>7.942823516687445</v>
      </c>
    </row>
    <row r="58" spans="2:11" ht="15" hidden="1">
      <c r="B58" s="18"/>
      <c r="C58" s="7">
        <v>12168.4</v>
      </c>
      <c r="D58" s="7">
        <v>1579989.1</v>
      </c>
      <c r="E58" s="3"/>
      <c r="G58" s="2"/>
      <c r="H58" s="2"/>
      <c r="I58" s="2"/>
      <c r="J58" s="2"/>
      <c r="K58" s="2"/>
    </row>
    <row r="59" spans="2:11" ht="15" hidden="1">
      <c r="B59" s="124"/>
      <c r="C59" s="125"/>
      <c r="D59" s="125"/>
      <c r="E59" s="125"/>
      <c r="G59" s="2"/>
      <c r="H59" s="2"/>
      <c r="I59" s="2"/>
      <c r="J59" s="2"/>
      <c r="K59" s="2"/>
    </row>
    <row r="60" spans="2:17" ht="33.75" customHeight="1">
      <c r="B60" s="2"/>
      <c r="C60" s="7"/>
      <c r="G60" s="2"/>
      <c r="H60" s="2"/>
      <c r="I60" s="2"/>
      <c r="J60" s="2"/>
      <c r="K60" s="2"/>
      <c r="Q60" s="93">
        <f>C54+C56</f>
        <v>11711.4</v>
      </c>
    </row>
    <row r="61" spans="2:17" ht="27" customHeight="1">
      <c r="B61" s="2"/>
      <c r="C61" s="7"/>
      <c r="G61" s="2"/>
      <c r="H61" s="2"/>
      <c r="I61" s="2"/>
      <c r="J61" s="2"/>
      <c r="K61" s="2"/>
      <c r="Q61" s="8">
        <f>D56+D54+D55</f>
        <v>558129.5</v>
      </c>
    </row>
    <row r="62" spans="1:11" ht="18.75">
      <c r="A62" s="112" t="s">
        <v>74</v>
      </c>
      <c r="B62" s="112"/>
      <c r="C62" s="111"/>
      <c r="D62" s="70"/>
      <c r="G62" s="2"/>
      <c r="H62" s="2"/>
      <c r="I62" s="2"/>
      <c r="J62" s="2"/>
      <c r="K62" s="2"/>
    </row>
    <row r="63" spans="1:11" ht="18.75">
      <c r="A63" s="112" t="s">
        <v>73</v>
      </c>
      <c r="B63" s="112"/>
      <c r="C63" s="69"/>
      <c r="D63" s="71" t="s">
        <v>87</v>
      </c>
      <c r="G63" s="2"/>
      <c r="H63" s="2"/>
      <c r="I63" s="2"/>
      <c r="J63" s="2"/>
      <c r="K63" s="2"/>
    </row>
    <row r="64" spans="2:11" ht="15">
      <c r="B64" s="2"/>
      <c r="C64" s="7"/>
      <c r="G64" s="2"/>
      <c r="H64" s="2"/>
      <c r="I64" s="2"/>
      <c r="J64" s="2"/>
      <c r="K64" s="2"/>
    </row>
    <row r="65" spans="2:11" ht="15">
      <c r="B65" s="2"/>
      <c r="C65" s="7"/>
      <c r="G65" s="2"/>
      <c r="H65" s="2"/>
      <c r="I65" s="2"/>
      <c r="J65" s="2"/>
      <c r="K65" s="2"/>
    </row>
    <row r="66" spans="2:11" ht="15">
      <c r="B66" s="2"/>
      <c r="C66" s="7"/>
      <c r="G66" s="2"/>
      <c r="H66" s="2"/>
      <c r="I66" s="2"/>
      <c r="J66" s="2"/>
      <c r="K66" s="2"/>
    </row>
    <row r="67" spans="2:11" ht="15">
      <c r="B67" s="2"/>
      <c r="C67" s="7"/>
      <c r="G67" s="2"/>
      <c r="H67" s="2"/>
      <c r="I67" s="2"/>
      <c r="J67" s="2"/>
      <c r="K67" s="2"/>
    </row>
    <row r="68" spans="2:11" ht="15">
      <c r="B68" s="2"/>
      <c r="C68" s="7"/>
      <c r="G68" s="2"/>
      <c r="H68" s="2"/>
      <c r="I68" s="2"/>
      <c r="J68" s="2"/>
      <c r="K68" s="2"/>
    </row>
    <row r="69" spans="2:11" ht="15">
      <c r="B69" s="2"/>
      <c r="C69" s="7"/>
      <c r="G69" s="2"/>
      <c r="H69" s="2"/>
      <c r="I69" s="2"/>
      <c r="J69" s="2"/>
      <c r="K69" s="2"/>
    </row>
    <row r="70" spans="2:11" ht="15">
      <c r="B70" s="2"/>
      <c r="C70" s="7"/>
      <c r="G70" s="2"/>
      <c r="H70" s="2"/>
      <c r="I70" s="2"/>
      <c r="J70" s="2"/>
      <c r="K70" s="2"/>
    </row>
    <row r="71" spans="2:11" ht="15">
      <c r="B71" s="2"/>
      <c r="C71" s="7"/>
      <c r="G71" s="2"/>
      <c r="H71" s="2"/>
      <c r="I71" s="2"/>
      <c r="J71" s="2"/>
      <c r="K71" s="2"/>
    </row>
    <row r="72" spans="2:11" ht="15">
      <c r="B72" s="2"/>
      <c r="C72" s="7"/>
      <c r="G72" s="2"/>
      <c r="H72" s="2"/>
      <c r="I72" s="2"/>
      <c r="J72" s="2"/>
      <c r="K72" s="2"/>
    </row>
    <row r="73" spans="2:11" ht="15">
      <c r="B73" s="2"/>
      <c r="C73" s="7"/>
      <c r="G73" s="2"/>
      <c r="H73" s="2"/>
      <c r="I73" s="2"/>
      <c r="J73" s="2"/>
      <c r="K73" s="2"/>
    </row>
    <row r="74" spans="2:11" ht="15">
      <c r="B74" s="2"/>
      <c r="C74" s="7"/>
      <c r="G74" s="2"/>
      <c r="H74" s="2"/>
      <c r="I74" s="2"/>
      <c r="J74" s="2"/>
      <c r="K74" s="2"/>
    </row>
    <row r="75" spans="2:11" ht="15">
      <c r="B75" s="2"/>
      <c r="C75" s="7"/>
      <c r="G75" s="2"/>
      <c r="H75" s="2"/>
      <c r="I75" s="2"/>
      <c r="J75" s="2"/>
      <c r="K75" s="2"/>
    </row>
    <row r="76" spans="2:11" ht="15">
      <c r="B76" s="2"/>
      <c r="C76" s="7"/>
      <c r="G76" s="2"/>
      <c r="H76" s="2"/>
      <c r="I76" s="2"/>
      <c r="J76" s="2"/>
      <c r="K76" s="2"/>
    </row>
    <row r="77" spans="2:11" ht="15">
      <c r="B77" s="2"/>
      <c r="C77" s="7"/>
      <c r="G77" s="2"/>
      <c r="H77" s="2"/>
      <c r="I77" s="2"/>
      <c r="J77" s="2"/>
      <c r="K77" s="2"/>
    </row>
    <row r="78" spans="2:11" ht="15">
      <c r="B78" s="2"/>
      <c r="C78" s="7"/>
      <c r="G78" s="2"/>
      <c r="H78" s="2"/>
      <c r="I78" s="2"/>
      <c r="J78" s="2"/>
      <c r="K78" s="2"/>
    </row>
    <row r="79" spans="2:11" ht="15">
      <c r="B79" s="2"/>
      <c r="C79" s="7"/>
      <c r="G79" s="2"/>
      <c r="H79" s="2"/>
      <c r="I79" s="2"/>
      <c r="J79" s="2"/>
      <c r="K79" s="2"/>
    </row>
    <row r="80" spans="2:11" ht="15">
      <c r="B80" s="2"/>
      <c r="C80" s="7"/>
      <c r="G80" s="2"/>
      <c r="H80" s="2"/>
      <c r="I80" s="2"/>
      <c r="J80" s="2"/>
      <c r="K80" s="2"/>
    </row>
    <row r="81" spans="2:11" ht="15">
      <c r="B81" s="2"/>
      <c r="C81" s="7"/>
      <c r="G81" s="2"/>
      <c r="H81" s="2"/>
      <c r="I81" s="2"/>
      <c r="J81" s="2"/>
      <c r="K81" s="2"/>
    </row>
    <row r="82" spans="2:11" ht="15">
      <c r="B82" s="2"/>
      <c r="C82" s="7"/>
      <c r="G82" s="2"/>
      <c r="H82" s="2"/>
      <c r="I82" s="2"/>
      <c r="J82" s="2"/>
      <c r="K82" s="2"/>
    </row>
    <row r="83" spans="2:11" ht="15">
      <c r="B83" s="2"/>
      <c r="C83" s="7"/>
      <c r="G83" s="2"/>
      <c r="H83" s="2"/>
      <c r="I83" s="2"/>
      <c r="J83" s="2"/>
      <c r="K83" s="2"/>
    </row>
    <row r="84" spans="2:11" ht="15">
      <c r="B84" s="2"/>
      <c r="C84" s="7"/>
      <c r="G84" s="2"/>
      <c r="H84" s="2"/>
      <c r="I84" s="2"/>
      <c r="J84" s="2"/>
      <c r="K84" s="2"/>
    </row>
    <row r="85" spans="2:11" ht="15">
      <c r="B85" s="2"/>
      <c r="C85" s="7"/>
      <c r="G85" s="2"/>
      <c r="H85" s="2"/>
      <c r="I85" s="2"/>
      <c r="J85" s="2"/>
      <c r="K85" s="2"/>
    </row>
    <row r="86" spans="2:11" ht="15">
      <c r="B86" s="2"/>
      <c r="C86" s="7"/>
      <c r="G86" s="2"/>
      <c r="H86" s="2"/>
      <c r="I86" s="2"/>
      <c r="J86" s="2"/>
      <c r="K86" s="2"/>
    </row>
    <row r="87" spans="2:11" ht="15">
      <c r="B87" s="2"/>
      <c r="C87" s="7"/>
      <c r="G87" s="2"/>
      <c r="H87" s="2"/>
      <c r="I87" s="2"/>
      <c r="J87" s="2"/>
      <c r="K87" s="2"/>
    </row>
    <row r="88" spans="2:11" ht="15">
      <c r="B88" s="2"/>
      <c r="C88" s="7"/>
      <c r="G88" s="2"/>
      <c r="H88" s="2"/>
      <c r="I88" s="2"/>
      <c r="J88" s="2"/>
      <c r="K88" s="2"/>
    </row>
    <row r="89" spans="2:11" ht="15">
      <c r="B89" s="2"/>
      <c r="C89" s="7"/>
      <c r="G89" s="2"/>
      <c r="H89" s="2"/>
      <c r="I89" s="2"/>
      <c r="J89" s="2"/>
      <c r="K89" s="2"/>
    </row>
    <row r="90" spans="7:11" ht="15">
      <c r="G90" s="2"/>
      <c r="H90" s="2"/>
      <c r="I90" s="2"/>
      <c r="J90" s="2"/>
      <c r="K90" s="2"/>
    </row>
    <row r="91" spans="7:11" ht="15">
      <c r="G91" s="2"/>
      <c r="H91" s="2"/>
      <c r="I91" s="2"/>
      <c r="J91" s="2"/>
      <c r="K91" s="2"/>
    </row>
    <row r="92" spans="7:11" ht="15">
      <c r="G92" s="2"/>
      <c r="H92" s="2"/>
      <c r="I92" s="2"/>
      <c r="J92" s="2"/>
      <c r="K92" s="2"/>
    </row>
    <row r="93" spans="7:11" ht="15">
      <c r="G93" s="2"/>
      <c r="H93" s="2"/>
      <c r="I93" s="2"/>
      <c r="J93" s="2"/>
      <c r="K93" s="2"/>
    </row>
    <row r="94" spans="7:11" ht="15">
      <c r="G94" s="2"/>
      <c r="H94" s="2"/>
      <c r="I94" s="2"/>
      <c r="J94" s="2"/>
      <c r="K94" s="2"/>
    </row>
    <row r="95" spans="7:11" ht="15">
      <c r="G95" s="2"/>
      <c r="H95" s="2"/>
      <c r="I95" s="2"/>
      <c r="J95" s="2"/>
      <c r="K95" s="2"/>
    </row>
    <row r="96" spans="7:11" ht="15">
      <c r="G96" s="2"/>
      <c r="H96" s="2"/>
      <c r="I96" s="2"/>
      <c r="J96" s="2"/>
      <c r="K96" s="2"/>
    </row>
    <row r="97" spans="7:11" ht="15">
      <c r="G97" s="2"/>
      <c r="H97" s="2"/>
      <c r="I97" s="2"/>
      <c r="J97" s="2"/>
      <c r="K97" s="2"/>
    </row>
    <row r="98" spans="7:11" ht="15">
      <c r="G98" s="2"/>
      <c r="H98" s="2"/>
      <c r="I98" s="2"/>
      <c r="J98" s="2"/>
      <c r="K98" s="2"/>
    </row>
    <row r="99" spans="7:11" ht="15">
      <c r="G99" s="2"/>
      <c r="H99" s="2"/>
      <c r="I99" s="2"/>
      <c r="J99" s="2"/>
      <c r="K99" s="2"/>
    </row>
    <row r="100" spans="7:11" ht="15">
      <c r="G100" s="2"/>
      <c r="H100" s="2"/>
      <c r="I100" s="2"/>
      <c r="J100" s="2"/>
      <c r="K100" s="2"/>
    </row>
    <row r="101" spans="7:11" ht="15">
      <c r="G101" s="2"/>
      <c r="H101" s="2"/>
      <c r="I101" s="2"/>
      <c r="J101" s="2"/>
      <c r="K101" s="2"/>
    </row>
    <row r="102" spans="7:11" ht="15">
      <c r="G102" s="2"/>
      <c r="H102" s="2"/>
      <c r="I102" s="2"/>
      <c r="J102" s="2"/>
      <c r="K102" s="2"/>
    </row>
    <row r="103" spans="7:11" ht="15">
      <c r="G103" s="2"/>
      <c r="H103" s="2"/>
      <c r="I103" s="2"/>
      <c r="J103" s="2"/>
      <c r="K103" s="2"/>
    </row>
    <row r="104" spans="7:11" ht="15">
      <c r="G104" s="2"/>
      <c r="H104" s="2"/>
      <c r="I104" s="2"/>
      <c r="J104" s="2"/>
      <c r="K104" s="2"/>
    </row>
    <row r="105" spans="7:11" ht="15">
      <c r="G105" s="2"/>
      <c r="H105" s="2"/>
      <c r="I105" s="2"/>
      <c r="J105" s="2"/>
      <c r="K105" s="2"/>
    </row>
    <row r="106" spans="7:11" ht="15">
      <c r="G106" s="2"/>
      <c r="H106" s="2"/>
      <c r="I106" s="2"/>
      <c r="J106" s="2"/>
      <c r="K106" s="2"/>
    </row>
    <row r="107" spans="7:11" ht="15">
      <c r="G107" s="2"/>
      <c r="H107" s="2"/>
      <c r="I107" s="2"/>
      <c r="J107" s="2"/>
      <c r="K107" s="2"/>
    </row>
    <row r="108" spans="7:11" ht="15">
      <c r="G108" s="2"/>
      <c r="H108" s="2"/>
      <c r="I108" s="2"/>
      <c r="J108" s="2"/>
      <c r="K108" s="2"/>
    </row>
    <row r="109" spans="7:11" ht="15">
      <c r="G109" s="2"/>
      <c r="H109" s="2"/>
      <c r="I109" s="2"/>
      <c r="J109" s="2"/>
      <c r="K109" s="2"/>
    </row>
    <row r="110" spans="7:11" ht="15">
      <c r="G110" s="2"/>
      <c r="H110" s="2"/>
      <c r="I110" s="2"/>
      <c r="J110" s="2"/>
      <c r="K110" s="2"/>
    </row>
    <row r="111" spans="7:11" ht="15">
      <c r="G111" s="2"/>
      <c r="H111" s="2"/>
      <c r="I111" s="2"/>
      <c r="J111" s="2"/>
      <c r="K111" s="2"/>
    </row>
    <row r="112" spans="7:11" ht="15">
      <c r="G112" s="2"/>
      <c r="H112" s="2"/>
      <c r="I112" s="2"/>
      <c r="J112" s="2"/>
      <c r="K112" s="2"/>
    </row>
    <row r="113" spans="7:11" ht="15">
      <c r="G113" s="2"/>
      <c r="H113" s="2"/>
      <c r="I113" s="2"/>
      <c r="J113" s="2"/>
      <c r="K113" s="2"/>
    </row>
    <row r="114" spans="7:11" ht="15">
      <c r="G114" s="2"/>
      <c r="H114" s="2"/>
      <c r="I114" s="2"/>
      <c r="J114" s="2"/>
      <c r="K114" s="2"/>
    </row>
    <row r="115" spans="7:11" ht="15">
      <c r="G115" s="2"/>
      <c r="H115" s="2"/>
      <c r="I115" s="2"/>
      <c r="J115" s="2"/>
      <c r="K115" s="2"/>
    </row>
    <row r="116" spans="7:11" ht="15">
      <c r="G116" s="2"/>
      <c r="H116" s="2"/>
      <c r="I116" s="2"/>
      <c r="J116" s="2"/>
      <c r="K116" s="2"/>
    </row>
    <row r="117" spans="7:11" ht="15">
      <c r="G117" s="2"/>
      <c r="H117" s="2"/>
      <c r="I117" s="2"/>
      <c r="J117" s="2"/>
      <c r="K117" s="2"/>
    </row>
    <row r="118" spans="7:11" ht="15">
      <c r="G118" s="2"/>
      <c r="H118" s="2"/>
      <c r="I118" s="2"/>
      <c r="J118" s="2"/>
      <c r="K118" s="2"/>
    </row>
    <row r="119" spans="7:11" ht="15">
      <c r="G119" s="2"/>
      <c r="H119" s="2"/>
      <c r="I119" s="2"/>
      <c r="J119" s="2"/>
      <c r="K119" s="2"/>
    </row>
    <row r="120" spans="7:11" ht="15">
      <c r="G120" s="2"/>
      <c r="H120" s="2"/>
      <c r="I120" s="2"/>
      <c r="J120" s="2"/>
      <c r="K120" s="2"/>
    </row>
    <row r="121" spans="7:11" ht="15">
      <c r="G121" s="2"/>
      <c r="H121" s="2"/>
      <c r="I121" s="2"/>
      <c r="J121" s="2"/>
      <c r="K121" s="2"/>
    </row>
    <row r="122" spans="7:11" ht="15">
      <c r="G122" s="2"/>
      <c r="H122" s="2"/>
      <c r="I122" s="2"/>
      <c r="J122" s="2"/>
      <c r="K122" s="2"/>
    </row>
    <row r="123" spans="7:11" ht="15">
      <c r="G123" s="2"/>
      <c r="H123" s="2"/>
      <c r="I123" s="2"/>
      <c r="J123" s="2"/>
      <c r="K123" s="2"/>
    </row>
    <row r="124" spans="7:11" ht="15">
      <c r="G124" s="2"/>
      <c r="H124" s="2"/>
      <c r="I124" s="2"/>
      <c r="J124" s="2"/>
      <c r="K124" s="2"/>
    </row>
    <row r="125" spans="7:11" ht="15">
      <c r="G125" s="2"/>
      <c r="H125" s="2"/>
      <c r="I125" s="2"/>
      <c r="J125" s="2"/>
      <c r="K125" s="2"/>
    </row>
    <row r="126" spans="7:11" ht="15">
      <c r="G126" s="2"/>
      <c r="H126" s="2"/>
      <c r="I126" s="2"/>
      <c r="J126" s="2"/>
      <c r="K126" s="2"/>
    </row>
    <row r="127" spans="7:11" ht="15">
      <c r="G127" s="2"/>
      <c r="H127" s="2"/>
      <c r="I127" s="2"/>
      <c r="J127" s="2"/>
      <c r="K127" s="2"/>
    </row>
    <row r="128" spans="7:11" ht="15">
      <c r="G128" s="2"/>
      <c r="H128" s="2"/>
      <c r="I128" s="2"/>
      <c r="J128" s="2"/>
      <c r="K128" s="2"/>
    </row>
    <row r="129" spans="7:11" ht="15">
      <c r="G129" s="2"/>
      <c r="H129" s="2"/>
      <c r="I129" s="2"/>
      <c r="J129" s="2"/>
      <c r="K129" s="2"/>
    </row>
    <row r="130" spans="7:11" ht="15">
      <c r="G130" s="2"/>
      <c r="H130" s="2"/>
      <c r="I130" s="2"/>
      <c r="J130" s="2"/>
      <c r="K130" s="2"/>
    </row>
    <row r="131" spans="7:11" ht="15">
      <c r="G131" s="2"/>
      <c r="H131" s="2"/>
      <c r="I131" s="2"/>
      <c r="J131" s="2"/>
      <c r="K131" s="2"/>
    </row>
    <row r="132" spans="7:11" ht="15">
      <c r="G132" s="2"/>
      <c r="H132" s="2"/>
      <c r="I132" s="2"/>
      <c r="J132" s="2"/>
      <c r="K132" s="2"/>
    </row>
    <row r="133" spans="7:11" ht="15">
      <c r="G133" s="2"/>
      <c r="H133" s="2"/>
      <c r="I133" s="2"/>
      <c r="J133" s="2"/>
      <c r="K133" s="2"/>
    </row>
    <row r="134" spans="7:11" ht="15">
      <c r="G134" s="2"/>
      <c r="H134" s="2"/>
      <c r="I134" s="2"/>
      <c r="J134" s="2"/>
      <c r="K134" s="2"/>
    </row>
    <row r="135" spans="7:11" ht="15">
      <c r="G135" s="2"/>
      <c r="H135" s="2"/>
      <c r="I135" s="2"/>
      <c r="J135" s="2"/>
      <c r="K135" s="2"/>
    </row>
    <row r="136" spans="7:11" ht="15">
      <c r="G136" s="2"/>
      <c r="H136" s="2"/>
      <c r="I136" s="2"/>
      <c r="J136" s="2"/>
      <c r="K136" s="2"/>
    </row>
    <row r="137" spans="7:11" ht="15">
      <c r="G137" s="2"/>
      <c r="H137" s="2"/>
      <c r="I137" s="2"/>
      <c r="J137" s="2"/>
      <c r="K137" s="2"/>
    </row>
    <row r="138" spans="7:11" ht="15">
      <c r="G138" s="2"/>
      <c r="H138" s="2"/>
      <c r="I138" s="2"/>
      <c r="J138" s="2"/>
      <c r="K138" s="2"/>
    </row>
    <row r="139" spans="7:11" ht="15">
      <c r="G139" s="2"/>
      <c r="H139" s="2"/>
      <c r="I139" s="2"/>
      <c r="J139" s="2"/>
      <c r="K139" s="2"/>
    </row>
    <row r="140" spans="7:11" ht="15">
      <c r="G140" s="2"/>
      <c r="H140" s="2"/>
      <c r="I140" s="2"/>
      <c r="J140" s="2"/>
      <c r="K140" s="2"/>
    </row>
    <row r="141" spans="7:11" ht="15">
      <c r="G141" s="2"/>
      <c r="H141" s="2"/>
      <c r="I141" s="2"/>
      <c r="J141" s="2"/>
      <c r="K141" s="2"/>
    </row>
    <row r="142" spans="7:11" ht="15">
      <c r="G142" s="2"/>
      <c r="H142" s="2"/>
      <c r="I142" s="2"/>
      <c r="J142" s="2"/>
      <c r="K142" s="2"/>
    </row>
    <row r="143" spans="7:11" ht="15">
      <c r="G143" s="2"/>
      <c r="H143" s="2"/>
      <c r="I143" s="2"/>
      <c r="J143" s="2"/>
      <c r="K143" s="2"/>
    </row>
    <row r="144" spans="7:11" ht="15">
      <c r="G144" s="2"/>
      <c r="H144" s="2"/>
      <c r="I144" s="2"/>
      <c r="J144" s="2"/>
      <c r="K144" s="2"/>
    </row>
    <row r="145" spans="7:11" ht="15">
      <c r="G145" s="2"/>
      <c r="H145" s="2"/>
      <c r="I145" s="2"/>
      <c r="J145" s="2"/>
      <c r="K145" s="2"/>
    </row>
    <row r="146" spans="7:11" ht="15">
      <c r="G146" s="2"/>
      <c r="H146" s="2"/>
      <c r="I146" s="2"/>
      <c r="J146" s="2"/>
      <c r="K146" s="2"/>
    </row>
    <row r="147" spans="7:11" ht="15">
      <c r="G147" s="2"/>
      <c r="H147" s="2"/>
      <c r="I147" s="2"/>
      <c r="J147" s="2"/>
      <c r="K147" s="2"/>
    </row>
    <row r="148" spans="7:11" ht="15">
      <c r="G148" s="2"/>
      <c r="H148" s="2"/>
      <c r="I148" s="2"/>
      <c r="J148" s="2"/>
      <c r="K148" s="2"/>
    </row>
    <row r="149" spans="7:11" ht="15">
      <c r="G149" s="2"/>
      <c r="H149" s="2"/>
      <c r="I149" s="2"/>
      <c r="J149" s="2"/>
      <c r="K149" s="2"/>
    </row>
    <row r="150" spans="7:11" ht="15">
      <c r="G150" s="2"/>
      <c r="H150" s="2"/>
      <c r="I150" s="2"/>
      <c r="J150" s="2"/>
      <c r="K150" s="2"/>
    </row>
    <row r="151" spans="7:11" ht="15">
      <c r="G151" s="2"/>
      <c r="H151" s="2"/>
      <c r="I151" s="2"/>
      <c r="J151" s="2"/>
      <c r="K151" s="2"/>
    </row>
    <row r="152" spans="7:11" ht="15">
      <c r="G152" s="2"/>
      <c r="H152" s="2"/>
      <c r="I152" s="2"/>
      <c r="J152" s="2"/>
      <c r="K152" s="2"/>
    </row>
    <row r="153" spans="7:11" ht="15">
      <c r="G153" s="2"/>
      <c r="H153" s="2"/>
      <c r="I153" s="2"/>
      <c r="J153" s="2"/>
      <c r="K153" s="2"/>
    </row>
    <row r="154" spans="7:11" ht="15">
      <c r="G154" s="2"/>
      <c r="H154" s="2"/>
      <c r="I154" s="2"/>
      <c r="J154" s="2"/>
      <c r="K154" s="2"/>
    </row>
    <row r="155" spans="7:11" ht="15">
      <c r="G155" s="2"/>
      <c r="H155" s="2"/>
      <c r="I155" s="2"/>
      <c r="J155" s="2"/>
      <c r="K155" s="2"/>
    </row>
    <row r="156" spans="7:11" ht="15">
      <c r="G156" s="2"/>
      <c r="H156" s="2"/>
      <c r="I156" s="2"/>
      <c r="J156" s="2"/>
      <c r="K156" s="2"/>
    </row>
    <row r="157" spans="7:11" ht="15">
      <c r="G157" s="2"/>
      <c r="H157" s="2"/>
      <c r="I157" s="2"/>
      <c r="J157" s="2"/>
      <c r="K157" s="2"/>
    </row>
    <row r="158" spans="7:11" ht="15">
      <c r="G158" s="2"/>
      <c r="H158" s="2"/>
      <c r="I158" s="2"/>
      <c r="J158" s="2"/>
      <c r="K158" s="2"/>
    </row>
    <row r="159" spans="7:11" ht="15">
      <c r="G159" s="2"/>
      <c r="H159" s="2"/>
      <c r="I159" s="2"/>
      <c r="J159" s="2"/>
      <c r="K159" s="2"/>
    </row>
    <row r="160" spans="7:11" ht="15">
      <c r="G160" s="2"/>
      <c r="H160" s="2"/>
      <c r="I160" s="2"/>
      <c r="J160" s="2"/>
      <c r="K160" s="2"/>
    </row>
    <row r="161" spans="7:11" ht="15">
      <c r="G161" s="2"/>
      <c r="H161" s="2"/>
      <c r="I161" s="2"/>
      <c r="J161" s="2"/>
      <c r="K161" s="2"/>
    </row>
    <row r="162" spans="7:11" ht="15">
      <c r="G162" s="2"/>
      <c r="H162" s="2"/>
      <c r="I162" s="2"/>
      <c r="J162" s="2"/>
      <c r="K162" s="2"/>
    </row>
    <row r="163" spans="7:11" ht="15">
      <c r="G163" s="2"/>
      <c r="H163" s="2"/>
      <c r="I163" s="2"/>
      <c r="J163" s="2"/>
      <c r="K163" s="2"/>
    </row>
    <row r="164" spans="7:11" ht="15">
      <c r="G164" s="2"/>
      <c r="H164" s="2"/>
      <c r="I164" s="2"/>
      <c r="J164" s="2"/>
      <c r="K164" s="2"/>
    </row>
    <row r="165" spans="7:11" ht="15">
      <c r="G165" s="2"/>
      <c r="H165" s="2"/>
      <c r="I165" s="2"/>
      <c r="J165" s="2"/>
      <c r="K165" s="2"/>
    </row>
    <row r="166" spans="7:11" ht="15">
      <c r="G166" s="2"/>
      <c r="H166" s="2"/>
      <c r="I166" s="2"/>
      <c r="J166" s="2"/>
      <c r="K166" s="2"/>
    </row>
    <row r="167" spans="7:11" ht="15">
      <c r="G167" s="2"/>
      <c r="H167" s="2"/>
      <c r="I167" s="2"/>
      <c r="J167" s="2"/>
      <c r="K167" s="2"/>
    </row>
    <row r="168" spans="7:11" ht="15">
      <c r="G168" s="2"/>
      <c r="H168" s="2"/>
      <c r="I168" s="2"/>
      <c r="J168" s="2"/>
      <c r="K168" s="2"/>
    </row>
    <row r="169" spans="7:11" ht="15">
      <c r="G169" s="2"/>
      <c r="H169" s="2"/>
      <c r="I169" s="2"/>
      <c r="J169" s="2"/>
      <c r="K169" s="2"/>
    </row>
    <row r="170" spans="7:11" ht="15">
      <c r="G170" s="2"/>
      <c r="H170" s="2"/>
      <c r="I170" s="2"/>
      <c r="J170" s="2"/>
      <c r="K170" s="2"/>
    </row>
    <row r="171" spans="7:11" ht="15">
      <c r="G171" s="2"/>
      <c r="H171" s="2"/>
      <c r="I171" s="2"/>
      <c r="J171" s="2"/>
      <c r="K171" s="2"/>
    </row>
    <row r="172" spans="7:11" ht="15">
      <c r="G172" s="2"/>
      <c r="H172" s="2"/>
      <c r="I172" s="2"/>
      <c r="J172" s="2"/>
      <c r="K172" s="2"/>
    </row>
    <row r="173" spans="7:11" ht="15">
      <c r="G173" s="2"/>
      <c r="H173" s="2"/>
      <c r="I173" s="2"/>
      <c r="J173" s="2"/>
      <c r="K173" s="2"/>
    </row>
    <row r="174" spans="7:11" ht="15">
      <c r="G174" s="2"/>
      <c r="H174" s="2"/>
      <c r="I174" s="2"/>
      <c r="J174" s="2"/>
      <c r="K174" s="2"/>
    </row>
  </sheetData>
  <mergeCells count="26">
    <mergeCell ref="L33:M33"/>
    <mergeCell ref="L39:M39"/>
    <mergeCell ref="C45:E45"/>
    <mergeCell ref="C46:E46"/>
    <mergeCell ref="A6:E6"/>
    <mergeCell ref="A7:F7"/>
    <mergeCell ref="A63:B63"/>
    <mergeCell ref="A62:C62"/>
    <mergeCell ref="C47:E47"/>
    <mergeCell ref="C48:E48"/>
    <mergeCell ref="A54:B54"/>
    <mergeCell ref="A55:B55"/>
    <mergeCell ref="B59:E59"/>
    <mergeCell ref="B9:B10"/>
    <mergeCell ref="C1:E1"/>
    <mergeCell ref="C2:E2"/>
    <mergeCell ref="C3:E3"/>
    <mergeCell ref="C4:E4"/>
    <mergeCell ref="C9:C10"/>
    <mergeCell ref="D9:D10"/>
    <mergeCell ref="A56:B56"/>
    <mergeCell ref="E9:E10"/>
    <mergeCell ref="A9:A10"/>
    <mergeCell ref="A53:B53"/>
    <mergeCell ref="A50:D50"/>
    <mergeCell ref="A51:D51"/>
  </mergeCells>
  <printOptions/>
  <pageMargins left="0.984251968503937" right="0.3937007874015748" top="0.4" bottom="0.11811023622047245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miloserdova</cp:lastModifiedBy>
  <cp:lastPrinted>2011-04-27T10:17:20Z</cp:lastPrinted>
  <dcterms:created xsi:type="dcterms:W3CDTF">2005-04-11T07:27:15Z</dcterms:created>
  <dcterms:modified xsi:type="dcterms:W3CDTF">2011-04-27T11:22:44Z</dcterms:modified>
  <cp:category/>
  <cp:version/>
  <cp:contentType/>
  <cp:contentStatus/>
</cp:coreProperties>
</file>