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8. КРПЛ 2023-2025\5. 1236 от 05.04.2023\"/>
    </mc:Choice>
  </mc:AlternateContent>
  <xr:revisionPtr revIDLastSave="0" documentId="13_ncr:1_{FBBC1EE3-15BC-4944-9BE7-ADF8C0919A69}" xr6:coauthVersionLast="47" xr6:coauthVersionMax="47" xr10:uidLastSave="{00000000-0000-0000-0000-000000000000}"/>
  <bookViews>
    <workbookView xWindow="1950" yWindow="240" windowWidth="14460" windowHeight="14910" xr2:uid="{00000000-000D-0000-FFFF-FFFF00000000}"/>
  </bookViews>
  <sheets>
    <sheet name="29.03.2023" sheetId="9" r:id="rId1"/>
    <sheet name="Лист1" sheetId="10" r:id="rId2"/>
  </sheets>
  <definedNames>
    <definedName name="_xlnm._FilterDatabase" localSheetId="0" hidden="1">'29.03.2023'!$A$15:$BL$140</definedName>
    <definedName name="_xlnm.Print_Titles" localSheetId="0">'29.03.2023'!$13:$13</definedName>
    <definedName name="_xlnm.Print_Area" localSheetId="0">'29.03.2023'!$A$1:$AM$143</definedName>
  </definedNames>
  <calcPr calcId="181029"/>
</workbook>
</file>

<file path=xl/calcChain.xml><?xml version="1.0" encoding="utf-8"?>
<calcChain xmlns="http://schemas.openxmlformats.org/spreadsheetml/2006/main">
  <c r="AA18" i="9" l="1"/>
  <c r="D100" i="9" l="1"/>
  <c r="AA100" i="9" s="1"/>
  <c r="D79" i="9"/>
  <c r="AA79" i="9" s="1"/>
  <c r="Z107" i="9" l="1"/>
  <c r="V107" i="9"/>
  <c r="W107" i="9"/>
  <c r="X107" i="9"/>
  <c r="Y107" i="9"/>
  <c r="U107" i="9"/>
  <c r="T107" i="9"/>
  <c r="S107" i="9"/>
  <c r="R107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V67" i="9"/>
  <c r="W67" i="9"/>
  <c r="X67" i="9"/>
  <c r="Y67" i="9"/>
  <c r="Z67" i="9"/>
  <c r="U67" i="9"/>
  <c r="S67" i="9"/>
  <c r="T67" i="9"/>
  <c r="Q67" i="9"/>
  <c r="R67" i="9"/>
  <c r="O67" i="9"/>
  <c r="P67" i="9"/>
  <c r="N67" i="9"/>
  <c r="M67" i="9"/>
  <c r="K67" i="9"/>
  <c r="L67" i="9"/>
  <c r="J67" i="9"/>
  <c r="I67" i="9"/>
  <c r="H67" i="9"/>
  <c r="G67" i="9"/>
  <c r="F67" i="9"/>
  <c r="E67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E119" i="9" l="1"/>
  <c r="F119" i="9"/>
  <c r="G119" i="9"/>
  <c r="H119" i="9"/>
  <c r="I119" i="9"/>
  <c r="J119" i="9"/>
  <c r="K119" i="9"/>
  <c r="L119" i="9"/>
  <c r="M119" i="9"/>
  <c r="N119" i="9"/>
  <c r="O119" i="9"/>
  <c r="P119" i="9"/>
  <c r="Q119" i="9"/>
  <c r="R119" i="9"/>
  <c r="S119" i="9"/>
  <c r="T119" i="9"/>
  <c r="U119" i="9"/>
  <c r="V119" i="9"/>
  <c r="W119" i="9"/>
  <c r="X119" i="9"/>
  <c r="Y119" i="9"/>
  <c r="Z119" i="9"/>
  <c r="E118" i="9"/>
  <c r="F118" i="9"/>
  <c r="G118" i="9"/>
  <c r="H118" i="9"/>
  <c r="I118" i="9"/>
  <c r="J118" i="9"/>
  <c r="K118" i="9"/>
  <c r="L118" i="9"/>
  <c r="M118" i="9"/>
  <c r="N118" i="9"/>
  <c r="O118" i="9"/>
  <c r="P118" i="9"/>
  <c r="Q118" i="9"/>
  <c r="R118" i="9"/>
  <c r="S118" i="9"/>
  <c r="T118" i="9"/>
  <c r="U118" i="9"/>
  <c r="V118" i="9"/>
  <c r="X118" i="9"/>
  <c r="Y118" i="9"/>
  <c r="Z118" i="9"/>
  <c r="M117" i="9"/>
  <c r="N117" i="9"/>
  <c r="O117" i="9"/>
  <c r="P117" i="9"/>
  <c r="Q117" i="9"/>
  <c r="R117" i="9"/>
  <c r="S117" i="9"/>
  <c r="T117" i="9"/>
  <c r="U117" i="9"/>
  <c r="V117" i="9"/>
  <c r="F117" i="9"/>
  <c r="G117" i="9"/>
  <c r="H117" i="9"/>
  <c r="I117" i="9"/>
  <c r="J117" i="9"/>
  <c r="K117" i="9"/>
  <c r="L117" i="9"/>
  <c r="E117" i="9"/>
  <c r="M116" i="9" l="1"/>
  <c r="K116" i="9"/>
  <c r="J116" i="9"/>
  <c r="S116" i="9"/>
  <c r="O116" i="9"/>
  <c r="V116" i="9"/>
  <c r="R116" i="9"/>
  <c r="N116" i="9"/>
  <c r="Q116" i="9"/>
  <c r="T116" i="9"/>
  <c r="G116" i="9"/>
  <c r="U116" i="9"/>
  <c r="P116" i="9"/>
  <c r="F116" i="9"/>
  <c r="E116" i="9"/>
  <c r="H116" i="9"/>
  <c r="L116" i="9"/>
  <c r="I116" i="9"/>
  <c r="D107" i="9" l="1"/>
  <c r="D106" i="9"/>
  <c r="AA106" i="9" s="1"/>
  <c r="D105" i="9"/>
  <c r="AA105" i="9" s="1"/>
  <c r="D104" i="9"/>
  <c r="AA104" i="9" s="1"/>
  <c r="D103" i="9"/>
  <c r="AA103" i="9" s="1"/>
  <c r="D102" i="9"/>
  <c r="AA102" i="9" s="1"/>
  <c r="D101" i="9"/>
  <c r="AA101" i="9" s="1"/>
  <c r="D99" i="9"/>
  <c r="AA99" i="9" s="1"/>
  <c r="D98" i="9"/>
  <c r="AA98" i="9" s="1"/>
  <c r="D97" i="9"/>
  <c r="AA97" i="9" s="1"/>
  <c r="D96" i="9"/>
  <c r="AA96" i="9" s="1"/>
  <c r="D95" i="9"/>
  <c r="AA95" i="9" s="1"/>
  <c r="D94" i="9"/>
  <c r="AA94" i="9" s="1"/>
  <c r="D93" i="9"/>
  <c r="AA93" i="9" s="1"/>
  <c r="D92" i="9"/>
  <c r="AA92" i="9" s="1"/>
  <c r="D91" i="9"/>
  <c r="AA91" i="9" s="1"/>
  <c r="D90" i="9"/>
  <c r="AA90" i="9" s="1"/>
  <c r="D89" i="9"/>
  <c r="AA89" i="9" s="1"/>
  <c r="D88" i="9"/>
  <c r="AA88" i="9" s="1"/>
  <c r="D87" i="9"/>
  <c r="AA87" i="9" s="1"/>
  <c r="D86" i="9"/>
  <c r="AA86" i="9" s="1"/>
  <c r="D85" i="9"/>
  <c r="AA85" i="9" s="1"/>
  <c r="D84" i="9"/>
  <c r="AA84" i="9" s="1"/>
  <c r="D83" i="9"/>
  <c r="AA83" i="9" s="1"/>
  <c r="D82" i="9"/>
  <c r="AA82" i="9" s="1"/>
  <c r="D81" i="9"/>
  <c r="AA81" i="9" s="1"/>
  <c r="D80" i="9"/>
  <c r="AA80" i="9" s="1"/>
  <c r="D78" i="9"/>
  <c r="AA78" i="9" s="1"/>
  <c r="D77" i="9"/>
  <c r="AA77" i="9" s="1"/>
  <c r="D76" i="9"/>
  <c r="AA76" i="9" s="1"/>
  <c r="D75" i="9"/>
  <c r="AA75" i="9" s="1"/>
  <c r="D74" i="9"/>
  <c r="AA74" i="9" s="1"/>
  <c r="D73" i="9"/>
  <c r="AA73" i="9" s="1"/>
  <c r="D72" i="9"/>
  <c r="AA72" i="9" s="1"/>
  <c r="D71" i="9"/>
  <c r="AA71" i="9" s="1"/>
  <c r="D70" i="9"/>
  <c r="AA70" i="9" s="1"/>
  <c r="D69" i="9"/>
  <c r="AA69" i="9" s="1"/>
  <c r="D66" i="9"/>
  <c r="AA66" i="9" s="1"/>
  <c r="D65" i="9"/>
  <c r="AA65" i="9" s="1"/>
  <c r="D64" i="9"/>
  <c r="AA64" i="9" s="1"/>
  <c r="D63" i="9"/>
  <c r="AA63" i="9" s="1"/>
  <c r="D62" i="9"/>
  <c r="AA62" i="9" s="1"/>
  <c r="D61" i="9"/>
  <c r="AA61" i="9" s="1"/>
  <c r="D60" i="9"/>
  <c r="AA60" i="9" s="1"/>
  <c r="D59" i="9"/>
  <c r="AA59" i="9" s="1"/>
  <c r="D58" i="9"/>
  <c r="AA58" i="9" s="1"/>
  <c r="D57" i="9"/>
  <c r="AA57" i="9" s="1"/>
  <c r="D56" i="9"/>
  <c r="AA56" i="9" s="1"/>
  <c r="D55" i="9"/>
  <c r="AA55" i="9" s="1"/>
  <c r="D54" i="9"/>
  <c r="AA54" i="9" s="1"/>
  <c r="D53" i="9"/>
  <c r="AA53" i="9" s="1"/>
  <c r="D52" i="9"/>
  <c r="AA52" i="9" s="1"/>
  <c r="D51" i="9"/>
  <c r="AA51" i="9" s="1"/>
  <c r="D50" i="9"/>
  <c r="AA50" i="9" s="1"/>
  <c r="D49" i="9"/>
  <c r="AA49" i="9" s="1"/>
  <c r="D48" i="9"/>
  <c r="AA48" i="9" s="1"/>
  <c r="D47" i="9"/>
  <c r="AA47" i="9" s="1"/>
  <c r="D46" i="9"/>
  <c r="AA46" i="9" s="1"/>
  <c r="D119" i="9" l="1"/>
  <c r="AA107" i="9"/>
  <c r="AA119" i="9" s="1"/>
  <c r="D28" i="9"/>
  <c r="AA28" i="9" s="1"/>
  <c r="D29" i="9"/>
  <c r="AA29" i="9" s="1"/>
  <c r="D30" i="9"/>
  <c r="AA30" i="9" s="1"/>
  <c r="D31" i="9"/>
  <c r="AA31" i="9" s="1"/>
  <c r="D32" i="9"/>
  <c r="AA32" i="9" s="1"/>
  <c r="D33" i="9"/>
  <c r="AA33" i="9" s="1"/>
  <c r="D34" i="9"/>
  <c r="AA34" i="9" s="1"/>
  <c r="D35" i="9"/>
  <c r="AA35" i="9" s="1"/>
  <c r="D36" i="9"/>
  <c r="AA36" i="9" s="1"/>
  <c r="D37" i="9"/>
  <c r="AA37" i="9" s="1"/>
  <c r="D38" i="9"/>
  <c r="AA38" i="9" s="1"/>
  <c r="D39" i="9"/>
  <c r="AA39" i="9" s="1"/>
  <c r="D40" i="9"/>
  <c r="AA40" i="9" s="1"/>
  <c r="D41" i="9"/>
  <c r="AA41" i="9" s="1"/>
  <c r="D42" i="9"/>
  <c r="AA42" i="9" s="1"/>
  <c r="D43" i="9"/>
  <c r="AA43" i="9" s="1"/>
  <c r="D20" i="9"/>
  <c r="AA20" i="9" s="1"/>
  <c r="D21" i="9"/>
  <c r="AA21" i="9" s="1"/>
  <c r="D22" i="9"/>
  <c r="AA22" i="9" s="1"/>
  <c r="D23" i="9"/>
  <c r="AA23" i="9" s="1"/>
  <c r="D24" i="9"/>
  <c r="AA24" i="9" s="1"/>
  <c r="D25" i="9"/>
  <c r="AA25" i="9" s="1"/>
  <c r="D26" i="9"/>
  <c r="AA26" i="9" s="1"/>
  <c r="D27" i="9"/>
  <c r="AA27" i="9" s="1"/>
  <c r="D19" i="9"/>
  <c r="AA19" i="9" s="1"/>
  <c r="D18" i="9"/>
  <c r="D17" i="9"/>
  <c r="AA17" i="9" s="1"/>
  <c r="D16" i="9"/>
  <c r="AA16" i="9" s="1"/>
  <c r="D15" i="9"/>
  <c r="AA15" i="9" s="1"/>
  <c r="X44" i="9" l="1"/>
  <c r="X117" i="9" s="1"/>
  <c r="X116" i="9" s="1"/>
  <c r="Y44" i="9"/>
  <c r="Y117" i="9" s="1"/>
  <c r="Y116" i="9" s="1"/>
  <c r="Z44" i="9"/>
  <c r="Z117" i="9" s="1"/>
  <c r="Z116" i="9" s="1"/>
  <c r="D67" i="9" l="1"/>
  <c r="W118" i="9"/>
  <c r="D118" i="9" l="1"/>
  <c r="AA67" i="9"/>
  <c r="AA118" i="9" s="1"/>
  <c r="W44" i="9"/>
  <c r="D44" i="9" l="1"/>
  <c r="W117" i="9"/>
  <c r="W116" i="9" s="1"/>
  <c r="D117" i="9" l="1"/>
  <c r="D116" i="9" s="1"/>
  <c r="AA44" i="9"/>
  <c r="AA117" i="9" s="1"/>
  <c r="AA11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Автор</author>
  </authors>
  <commentList>
    <comment ref="M15" authorId="0" shapeId="0" xr:uid="{00000000-0006-0000-0000-00000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16" authorId="0" shapeId="0" xr:uid="{00000000-0006-0000-0000-00000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17" authorId="1" shapeId="0" xr:uid="{00000000-0006-0000-0000-00000B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7" authorId="0" shapeId="0" xr:uid="{00000000-0006-0000-0000-00000C000000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S17" authorId="0" shapeId="0" xr:uid="{00000000-0006-0000-0000-00000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T17" authorId="0" shapeId="0" xr:uid="{00000000-0006-0000-0000-00000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" authorId="1" shapeId="0" xr:uid="{00000000-0006-0000-0000-00000F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M18" authorId="0" shapeId="0" xr:uid="{00000000-0006-0000-0000-00001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T18" authorId="0" shapeId="0" xr:uid="{B11056C1-323F-40FF-8751-E014E18B485B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B19" authorId="1" shapeId="0" xr:uid="{00000000-0006-0000-0000-00001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19" authorId="0" shapeId="0" xr:uid="{00000000-0006-0000-0000-00001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D21" authorId="0" shapeId="0" xr:uid="{00000000-0006-0000-00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21" authorId="0" shapeId="0" xr:uid="{00000000-0006-0000-0000-00001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22" authorId="1" shapeId="0" xr:uid="{00000000-0006-0000-0000-00001C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22" authorId="0" shapeId="0" xr:uid="{00000000-0006-0000-0000-00001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Q22" authorId="0" shapeId="0" xr:uid="{00000000-0006-0000-0000-00001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M23" authorId="0" shapeId="0" xr:uid="{00000000-0006-0000-0000-00001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23" authorId="0" shapeId="0" xr:uid="{00000000-0006-0000-0000-00002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3" authorId="0" shapeId="0" xr:uid="{00000000-0006-0000-0000-00002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5" authorId="0" shapeId="0" xr:uid="{00000000-0006-0000-0000-00002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6" authorId="0" shapeId="0" xr:uid="{00000000-0006-0000-0000-00002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7" authorId="0" shapeId="0" xr:uid="{00000000-0006-0000-0000-00002C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R27" authorId="0" shapeId="0" xr:uid="{00000000-0006-0000-0000-00002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S27" authorId="0" shapeId="0" xr:uid="{00000000-0006-0000-0000-00002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7" authorId="0" shapeId="0" xr:uid="{00000000-0006-0000-0000-00003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U27" authorId="2" shapeId="0" xr:uid="{00000000-0006-0000-0000-000031000000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A27" authorId="1" shapeId="0" xr:uid="{00000000-0006-0000-0000-000032000000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M29" authorId="0" shapeId="0" xr:uid="{00000000-0006-0000-0000-00003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9" authorId="0" shapeId="0" xr:uid="{00000000-0006-0000-0000-00003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подвал 2022-2024, СМР 8 135 112,42+СТР.К.122 026,69 =8 257 139, 11</t>
        </r>
      </text>
    </comment>
    <comment ref="T29" authorId="0" shapeId="0" xr:uid="{00000000-0006-0000-0000-00003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29" authorId="2" shapeId="0" xr:uid="{00000000-0006-0000-0000-00003C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 xml:space="preserve">ВДИС </t>
        </r>
        <r>
          <rPr>
            <sz val="22"/>
            <rFont val="Tahoma"/>
            <family val="2"/>
            <charset val="204"/>
          </rPr>
          <t>- 2 369 395,2                  ПОДВАЛ - 1 000 114,80</t>
        </r>
      </text>
    </comment>
    <comment ref="X29" authorId="0" shapeId="0" xr:uid="{45633F29-12B5-4ECF-91BA-8C3D65322888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A29" authorId="1" shapeId="0" xr:uid="{00000000-0006-0000-0000-00003D000000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30" authorId="1" shapeId="0" xr:uid="{00000000-0006-0000-0000-00003E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30" authorId="0" shapeId="0" xr:uid="{00000000-0006-0000-0000-00003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31" authorId="1" shapeId="0" xr:uid="{00000000-0006-0000-0000-000040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31" authorId="0" shapeId="0" xr:uid="{00000000-0006-0000-0000-00004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32" authorId="1" shapeId="0" xr:uid="{00000000-0006-0000-0000-000042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32" authorId="0" shapeId="0" xr:uid="{00000000-0006-0000-00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U32" authorId="0" shapeId="0" xr:uid="{3E9971BE-88E5-4577-9E60-FD364513418A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V32" authorId="0" shapeId="0" xr:uid="{91389388-AE37-4F0F-8858-DA7B0134426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B33" authorId="1" shapeId="0" xr:uid="{00000000-0006-0000-0000-000044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33" authorId="0" shapeId="0" xr:uid="{00000000-0006-0000-0000-00004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34" authorId="1" shapeId="0" xr:uid="{00000000-0006-0000-0000-000046000000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Q34" authorId="0" shapeId="0" xr:uid="{00000000-0006-0000-0000-00004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35" authorId="1" shapeId="0" xr:uid="{00000000-0006-0000-0000-000048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35" authorId="0" shapeId="0" xr:uid="{00000000-0006-0000-0000-00004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36" authorId="1" shapeId="0" xr:uid="{00000000-0006-0000-0000-00004A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36" authorId="0" shapeId="0" xr:uid="{00000000-0006-0000-00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37" authorId="1" shapeId="0" xr:uid="{00000000-0006-0000-0000-00004C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37" authorId="0" shapeId="0" xr:uid="{00000000-0006-0000-0000-00004D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B38" authorId="1" shapeId="0" xr:uid="{00000000-0006-0000-0000-00004E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38" authorId="0" shapeId="0" xr:uid="{00000000-0006-0000-0000-00004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40" authorId="1" shapeId="0" xr:uid="{00000000-0006-0000-0000-000050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40" authorId="0" shapeId="0" xr:uid="{00000000-0006-0000-0000-00005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41" authorId="1" shapeId="0" xr:uid="{00000000-0006-0000-0000-000052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41" authorId="0" shapeId="0" xr:uid="{00000000-0006-0000-0000-00005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R42" authorId="0" shapeId="0" xr:uid="{00000000-0006-0000-0000-00005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43" authorId="1" shapeId="0" xr:uid="{00000000-0006-0000-0000-00005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43" authorId="0" shapeId="0" xr:uid="{00000000-0006-0000-0000-00005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D46" authorId="0" shapeId="0" xr:uid="{00000000-0006-0000-0000-00005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46" authorId="0" shapeId="0" xr:uid="{00000000-0006-0000-0000-000058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M47" authorId="0" shapeId="0" xr:uid="{00000000-0006-0000-0000-00005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7" authorId="0" shapeId="0" xr:uid="{00000000-0006-0000-0000-00006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T47" authorId="0" shapeId="0" xr:uid="{00000000-0006-0000-0000-00006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8" authorId="0" shapeId="0" xr:uid="{00000000-0006-0000-0000-00006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8" authorId="0" shapeId="0" xr:uid="{00000000-0006-0000-0000-00006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48" authorId="3" shapeId="0" xr:uid="{00000000-0006-0000-0000-000065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M49" authorId="0" shapeId="0" xr:uid="{00000000-0006-0000-0000-00006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9" authorId="0" shapeId="0" xr:uid="{00000000-0006-0000-0000-00006B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T49" authorId="3" shapeId="0" xr:uid="{00000000-0006-0000-0000-00006C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B50" authorId="3" shapeId="0" xr:uid="{00000000-0006-0000-0000-00006D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M50" authorId="0" shapeId="0" xr:uid="{00000000-0006-0000-0000-00006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50" authorId="0" shapeId="0" xr:uid="{00000000-0006-0000-0000-000073000000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S50" authorId="0" shapeId="0" xr:uid="{00000000-0006-0000-0000-00007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50" authorId="0" shapeId="0" xr:uid="{00000000-0006-0000-0000-00007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51" authorId="3" shapeId="0" xr:uid="{00000000-0006-0000-0000-00007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M52" authorId="0" shapeId="0" xr:uid="{00000000-0006-0000-0000-00007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53" authorId="0" shapeId="0" xr:uid="{00000000-0006-0000-0000-00007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53" authorId="3" shapeId="0" xr:uid="{00000000-0006-0000-0000-000082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M54" authorId="0" shapeId="0" xr:uid="{00000000-0006-0000-0000-000083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M55" authorId="0" shapeId="0" xr:uid="{00000000-0006-0000-0000-000088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R55" authorId="0" shapeId="0" xr:uid="{00000000-0006-0000-0000-00008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55" authorId="3" shapeId="0" xr:uid="{00000000-0006-0000-0000-00008F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U55" authorId="2" shapeId="0" xr:uid="{00000000-0006-0000-0000-00009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M56" authorId="0" shapeId="0" xr:uid="{00000000-0006-0000-00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57" authorId="2" shapeId="0" xr:uid="{00000000-0006-0000-0000-000097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M58" authorId="0" shapeId="0" xr:uid="{00000000-0006-0000-0000-000098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Q59" authorId="0" shapeId="0" xr:uid="{00000000-0006-0000-0000-00009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60" authorId="0" shapeId="0" xr:uid="{00000000-0006-0000-00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60" authorId="0" shapeId="0" xr:uid="{00000000-0006-0000-0000-0000A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60" authorId="0" shapeId="0" xr:uid="{00000000-0006-0000-0000-0000A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61" authorId="0" shapeId="0" xr:uid="{00000000-0006-0000-0000-0000A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61" authorId="0" shapeId="0" xr:uid="{00000000-0006-0000-0000-0000A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61" authorId="0" shapeId="0" xr:uid="{00000000-0006-0000-0000-0000A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U61" authorId="2" shapeId="0" xr:uid="{00000000-0006-0000-0000-0000A8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M62" authorId="0" shapeId="0" xr:uid="{00000000-0006-0000-00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62" authorId="0" shapeId="0" xr:uid="{BA51B6D5-F537-44DA-A7D9-640F1775ED4B}">
      <text>
        <r>
          <rPr>
            <b/>
            <sz val="15"/>
            <color indexed="81"/>
            <rFont val="Tahoma"/>
            <family val="2"/>
            <charset val="204"/>
          </rPr>
          <t xml:space="preserve">Якубицкая Наталья Николаевна 
</t>
        </r>
        <r>
          <rPr>
            <sz val="15"/>
            <color indexed="81"/>
            <rFont val="Tahoma"/>
            <family val="2"/>
            <charset val="204"/>
          </rPr>
          <t xml:space="preserve">размер стоимости РПД в 22, СМР перенос в 24, письмо Минстроя от 22.02.2023, акт, в котором на 24, но  законн основания на более поздний отс-ют.
</t>
        </r>
        <r>
          <rPr>
            <b/>
            <sz val="15"/>
            <color indexed="81"/>
            <rFont val="Tahoma"/>
            <family val="2"/>
            <charset val="204"/>
          </rPr>
          <t>РГПР 20-22.</t>
        </r>
      </text>
    </comment>
    <comment ref="S62" authorId="0" shapeId="0" xr:uid="{00000000-0006-0000-0000-0000AE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2022-2024</t>
        </r>
      </text>
    </comment>
    <comment ref="T62" authorId="3" shapeId="0" xr:uid="{00000000-0006-0000-0000-0000AF000000}">
      <text>
        <r>
          <rPr>
            <b/>
            <sz val="15"/>
            <color indexed="81"/>
            <rFont val="Tahoma"/>
            <family val="2"/>
            <charset val="204"/>
          </rPr>
          <t>Автор:</t>
        </r>
        <r>
          <rPr>
            <sz val="15"/>
            <color indexed="81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U62" authorId="2" shapeId="0" xr:uid="{00000000-0006-0000-0000-0000B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M65" authorId="0" shapeId="0" xr:uid="{00000000-0006-0000-0000-0000B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66" authorId="0" shapeId="0" xr:uid="{58222249-D9DF-463C-9EFA-EAAFA615A597}">
      <text>
        <r>
          <rPr>
            <b/>
            <sz val="24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24"/>
            <color indexed="81"/>
            <rFont val="Times New Roman"/>
            <family val="1"/>
            <charset val="204"/>
          </rPr>
          <t xml:space="preserve">
ХВС, ГВС, В перенесены из 2020-2022 письмо Минстроя от 22.02.2023, РПД оставлены в 2020-2022</t>
        </r>
      </text>
    </comment>
    <comment ref="M69" authorId="0" shapeId="0" xr:uid="{00000000-0006-0000-0000-0000B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S70" authorId="0" shapeId="0" xr:uid="{00000000-0006-0000-0000-0000BB000000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Q72" authorId="0" shapeId="0" xr:uid="{00000000-0006-0000-0000-0000B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73" authorId="0" shapeId="0" xr:uid="{00000000-0006-0000-0000-0000B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M74" authorId="0" shapeId="0" xr:uid="{00000000-0006-0000-0000-0000B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M75" authorId="0" shapeId="0" xr:uid="{00000000-0006-0000-0000-0000B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76" authorId="0" shapeId="0" xr:uid="{00000000-0006-0000-0000-0000C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U76" authorId="2" shapeId="0" xr:uid="{00000000-0006-0000-0000-0000C9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665795,20 отопл</t>
        </r>
      </text>
    </comment>
    <comment ref="R77" authorId="0" shapeId="0" xr:uid="{00000000-0006-0000-0000-0000C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77" authorId="0" shapeId="0" xr:uid="{00000000-0006-0000-0000-0000C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T77" authorId="0" shapeId="0" xr:uid="{00000000-0006-0000-0000-0000C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78" authorId="0" shapeId="0" xr:uid="{00000000-0006-0000-0000-0000C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N79" authorId="0" shapeId="0" xr:uid="{A1EB98C2-7AB2-4844-B9A2-7FE8B2BA8F49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РПД -оставлены в 22, год СМР стоит-23, но
СМР перенесены в 25 год. в соотв с письмом Минстроя от 22.02.2023, актом недопуска в котором не указан год.
 законн основание для переноса СМР на более поздний отс-ет
В РГПР 20-22,</t>
        </r>
      </text>
    </comment>
    <comment ref="U79" authorId="0" shapeId="0" xr:uid="{11044424-C24F-49FD-B716-9815D2620B13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выполнены в 2022</t>
        </r>
      </text>
    </comment>
    <comment ref="M80" authorId="0" shapeId="0" xr:uid="{00000000-0006-0000-0000-0000C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81" authorId="0" shapeId="0" xr:uid="{00000000-0006-0000-0000-0000D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81" authorId="2" shapeId="0" xr:uid="{00000000-0006-0000-0000-0000D4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T81" authorId="0" shapeId="0" xr:uid="{00000000-0006-0000-0000-0000D5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Q82" authorId="0" shapeId="0" xr:uid="{00000000-0006-0000-0000-0000D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83" authorId="0" shapeId="0" xr:uid="{00000000-0006-0000-0000-0000D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84" authorId="0" shapeId="0" xr:uid="{00000000-0006-0000-0000-0000D8000000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M85" authorId="0" shapeId="0" xr:uid="{00000000-0006-0000-0000-0000D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86" authorId="0" shapeId="0" xr:uid="{00000000-0006-0000-0000-0000D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86" authorId="2" shapeId="0" xr:uid="{00000000-0006-0000-0000-0000DD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Q87" authorId="0" shapeId="0" xr:uid="{00000000-0006-0000-0000-0000D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88" authorId="0" shapeId="0" xr:uid="{00000000-0006-0000-0000-0000E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88" authorId="0" shapeId="0" xr:uid="{00000000-0006-0000-0000-0000E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88" authorId="3" shapeId="0" xr:uid="{00000000-0006-0000-0000-0000E2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S89" authorId="0" shapeId="0" xr:uid="{00000000-0006-0000-0000-0000E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90" authorId="0" shapeId="0" xr:uid="{00000000-0006-0000-0000-0000E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92" authorId="0" shapeId="0" xr:uid="{00000000-0006-0000-0000-0000E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92" authorId="0" shapeId="0" xr:uid="{00000000-0006-0000-0000-0000E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92" authorId="3" shapeId="0" xr:uid="{00000000-0006-0000-0000-0000EB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ремонт </t>
        </r>
        <r>
          <rPr>
            <sz val="14"/>
            <rFont val="Tahoma"/>
            <family val="2"/>
            <charset val="204"/>
          </rPr>
          <t>фундамента без отмостки
2021-2023</t>
        </r>
      </text>
    </comment>
    <comment ref="R93" authorId="0" shapeId="0" xr:uid="{00000000-0006-0000-0000-0000E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93" authorId="0" shapeId="0" xr:uid="{00000000-0006-0000-0000-0000E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93" authorId="0" shapeId="0" xr:uid="{00000000-0006-0000-0000-0000E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94" authorId="0" shapeId="0" xr:uid="{00000000-0006-0000-0000-0000E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95" authorId="0" shapeId="0" xr:uid="{00000000-0006-0000-0000-0000F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98" authorId="0" shapeId="0" xr:uid="{00000000-0006-0000-0000-0000F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98" authorId="0" shapeId="0" xr:uid="{00000000-0006-0000-0000-0000F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98" authorId="0" shapeId="0" xr:uid="{00000000-0006-0000-0000-0000F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98" authorId="2" shapeId="0" xr:uid="{00000000-0006-0000-0000-0000F6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M99" authorId="0" shapeId="0" xr:uid="{00000000-0006-0000-0000-0000F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N100" authorId="0" shapeId="0" xr:uid="{AB5D7AF6-2BB6-4E81-8A9F-789906BAF45D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оставлено 2021, срок СМР -25.
СМР -перенос в 2025.
 на основ письма минстроя от 22.03.23 и акта, в котором год не указан, законн основ для переноса позже 23 отс-ет
РГПР -21-23
</t>
        </r>
      </text>
    </comment>
    <comment ref="T101" authorId="3" shapeId="0" xr:uid="{00000000-0006-0000-0000-0000FC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T102" authorId="3" shapeId="0" xr:uid="{00000000-0006-0000-0000-0000FD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M103" authorId="0" shapeId="0" xr:uid="{00000000-0006-0000-0000-0000F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04" authorId="0" shapeId="0" xr:uid="{00000000-0006-0000-0000-00000301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105" authorId="0" shapeId="0" xr:uid="{00000000-0006-0000-0000-00000401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06" authorId="0" shapeId="0" xr:uid="{00000000-0006-0000-0000-00000501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</commentList>
</comments>
</file>

<file path=xl/sharedStrings.xml><?xml version="1.0" encoding="utf-8"?>
<sst xmlns="http://schemas.openxmlformats.org/spreadsheetml/2006/main" count="228" uniqueCount="165">
  <si>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</si>
  <si>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</si>
  <si>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</si>
  <si>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</si>
  <si>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</si>
  <si>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</si>
  <si>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</si>
  <si>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Итого по муниципальному образованию                  город Мурманск на 2023 год</t>
  </si>
  <si>
    <t>Итого по муниципальному образованию          город Мурманск на 2024 год</t>
  </si>
  <si>
    <t>Итого по муниципальному образованию                город Мурманск на 2025 год</t>
  </si>
  <si>
    <t xml:space="preserve"> к  постановлению администрации</t>
  </si>
  <si>
    <t xml:space="preserve"> города Мурманска</t>
  </si>
  <si>
    <t>Источники финансирования</t>
  </si>
  <si>
    <t>Адрес МКД</t>
  </si>
  <si>
    <t>всего:</t>
  </si>
  <si>
    <t>горячего водоснабжения</t>
  </si>
  <si>
    <t>в том числе водоподогревателя (-ей)</t>
  </si>
  <si>
    <t>холодного водоснабжения</t>
  </si>
  <si>
    <t>водоотведения</t>
  </si>
  <si>
    <t>теплоснабжения</t>
  </si>
  <si>
    <t>в том числе индивидуального(-ых) теплового(-ых)  пункта(-ов)</t>
  </si>
  <si>
    <t>электроснабжения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</si>
  <si>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</si>
  <si>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</si>
  <si>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</si>
  <si>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</si>
  <si>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</si>
  <si>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подвальных помещений, относящихся к общему имуществу в многоквартирном доме,  в т.ч. ремонт отмостки</t>
  </si>
  <si>
    <t>Ремонт фасада</t>
  </si>
  <si>
    <t>Ремонт фундамента, в т.ч. восстановление отмостки</t>
  </si>
  <si>
    <t xml:space="preserve"> Приложение № 2</t>
  </si>
  <si>
    <t>Предельная стоимость работ</t>
  </si>
  <si>
    <t>руб.</t>
  </si>
  <si>
    <t>В том числе:</t>
  </si>
  <si>
    <t>Разработка проектной документации</t>
  </si>
  <si>
    <t>Строительный контроль</t>
  </si>
  <si>
    <t>Авторский надзор</t>
  </si>
  <si>
    <t>Всего:</t>
  </si>
  <si>
    <t>Средства федерального бюджета</t>
  </si>
  <si>
    <t xml:space="preserve">Средства областного бюджета </t>
  </si>
  <si>
    <t>Средства местного бюджета</t>
  </si>
  <si>
    <t>ул. Академика Павлова, д. 59</t>
  </si>
  <si>
    <t>ул. Алексея Хлобыстова, д. 20 корп. 2</t>
  </si>
  <si>
    <t>ул. Володарского, д. 3</t>
  </si>
  <si>
    <t>ул. Володарского, д. 13</t>
  </si>
  <si>
    <t>ул. Капитана Копытова, д. 41</t>
  </si>
  <si>
    <t>ул. Карла Либкнехта, д. 21/22</t>
  </si>
  <si>
    <t>ул. Коммуны, д. 20</t>
  </si>
  <si>
    <t>ул. Комсомольская, д. 3А</t>
  </si>
  <si>
    <t>пр. Ленина, д. 67</t>
  </si>
  <si>
    <t>пр. Ленина, д. 79</t>
  </si>
  <si>
    <t>ул. Ломоносова, д. 13</t>
  </si>
  <si>
    <t>ул. Морская, д. 5</t>
  </si>
  <si>
    <t>ул. Октябрьская, д. 22</t>
  </si>
  <si>
    <t>ул. Олега Кошевого, д. 4</t>
  </si>
  <si>
    <t>ул. Олега Кошевого, д. 6 корп. 1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</si>
  <si>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</si>
  <si>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</si>
  <si>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</si>
  <si>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</si>
  <si>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</si>
  <si>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Свердлова, д. 6 корп. 3</t>
  </si>
  <si>
    <t>ул. Свердлова, д. 54</t>
  </si>
  <si>
    <t>ул. Софьи Перовской, д. 10</t>
  </si>
  <si>
    <t>ул. Чумбарова-Лучинского, д. 46 корп. 1</t>
  </si>
  <si>
    <t>ул. Володарского, д. 7</t>
  </si>
  <si>
    <t>ул. Карла Либкнехта, д. 23</t>
  </si>
  <si>
    <t>ул. Карла Либкнехта, д. 25</t>
  </si>
  <si>
    <t>пр. Ленина, д. 94</t>
  </si>
  <si>
    <t>ул. Октябрьская, д. 1</t>
  </si>
  <si>
    <t>ул. Октябрьская, д. 17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</si>
  <si>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</si>
  <si>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– 2025 годы    </t>
  </si>
  <si>
    <t>ул. Сафонова, д. 32/19</t>
  </si>
  <si>
    <t>ул. Челюскинцев, д. 7</t>
  </si>
  <si>
    <t>ул. Челюскинцев, д. 18/20</t>
  </si>
  <si>
    <t>ул. Челюскинцев, д. 20</t>
  </si>
  <si>
    <t>ул. Шмидта, д. 17</t>
  </si>
  <si>
    <t>ул. Адмирала флота Лобова, д. 49/17</t>
  </si>
  <si>
    <t>ул. Адмирала флота Лобова, д. 44</t>
  </si>
  <si>
    <t>ул. Адмирала флота Лобова, д. 47</t>
  </si>
  <si>
    <t>ул. Академика Павлова, д. 2</t>
  </si>
  <si>
    <t>ул. Коммуны, д. 18</t>
  </si>
  <si>
    <t>пр. Ленина, д. 80</t>
  </si>
  <si>
    <t>ул. Адмирала флота Лобова, д. 34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</si>
  <si>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</si>
  <si>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</si>
  <si>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</si>
  <si>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</si>
  <si>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</si>
  <si>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</si>
  <si>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пер. Терский, д. 3</t>
  </si>
  <si>
    <t>пер. Терский, д. 9</t>
  </si>
  <si>
    <t>ул. Академика Книповича, д. 9А</t>
  </si>
  <si>
    <t>ул. Александра Невского, д. 88</t>
  </si>
  <si>
    <t>ул. Алексея Генералова, д. 2/18</t>
  </si>
  <si>
    <t>ул. Володарского, д. 10</t>
  </si>
  <si>
    <t>ул. Володарского, д. 12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</si>
  <si>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</si>
  <si>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</si>
  <si>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</si>
  <si>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</si>
  <si>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пр. Ленина, д. 100</t>
  </si>
  <si>
    <t>ул.Нахимова, д. 11</t>
  </si>
  <si>
    <t>ул.Нахимова, д. 25</t>
  </si>
  <si>
    <t>ул.Нахимова, д. 31</t>
  </si>
  <si>
    <t>ул. Октябрьская, д. 9</t>
  </si>
  <si>
    <t>ул. Октябрьская, д. 21</t>
  </si>
  <si>
    <t>ул. Октябрьская, д. 23</t>
  </si>
  <si>
    <t>ул. Октябрьская, д. 24</t>
  </si>
  <si>
    <t>ул. Полярные Зори, д. 27 корп. 2</t>
  </si>
  <si>
    <t>ул. Полярные Зори, д. 33 корп.1</t>
  </si>
  <si>
    <t>ул. Профсоюзов, д. 24</t>
  </si>
  <si>
    <t>ул. Радищева, д. 12</t>
  </si>
  <si>
    <t>ул. Радищева, д. 14</t>
  </si>
  <si>
    <t>ул. Радищева, д. 16</t>
  </si>
  <si>
    <t>ул. Радищева, д. 18</t>
  </si>
  <si>
    <t>ул. Сафонова, д. 19</t>
  </si>
  <si>
    <t>ул. Сафонова, д. 20, корп. 2</t>
  </si>
  <si>
    <t>ул. Сафонова, д. 21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</si>
  <si>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</si>
  <si>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</si>
  <si>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</si>
  <si>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</si>
  <si>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</si>
  <si>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</si>
  <si>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</si>
  <si>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Планируемые показатели по годам</t>
  </si>
  <si>
    <t xml:space="preserve">Стоимость работ капитального ремонта </t>
  </si>
  <si>
    <t>Средства областного бюджета</t>
  </si>
  <si>
    <t>Средства собственников  МКД</t>
  </si>
  <si>
    <t xml:space="preserve">Ремонт крыши          </t>
  </si>
  <si>
    <t xml:space="preserve">Ремонт подвальных помещений, относящихся к общему имуществу в многоквартирном доме,  в т.ч. ремонт отмостки                           </t>
  </si>
  <si>
    <t xml:space="preserve">Ремонт фундамента, в т.ч. восстановление отмостки              </t>
  </si>
  <si>
    <t xml:space="preserve">Разработка проектной документации     </t>
  </si>
  <si>
    <t xml:space="preserve">Строительный контроль           </t>
  </si>
  <si>
    <t xml:space="preserve">Авторский надзор                     </t>
  </si>
  <si>
    <t>Планируемые показатели на 2023 год</t>
  </si>
  <si>
    <t>Планируемые показатели на 2024 год</t>
  </si>
  <si>
    <t>Планируемые показатели на 2025 год</t>
  </si>
  <si>
    <t>Средства собственников помещений  МКД</t>
  </si>
  <si>
    <t>ул. Карла Маркса, д. 4</t>
  </si>
  <si>
    <t xml:space="preserve">ул. Свердлова, д. 10 корп. 3 </t>
  </si>
  <si>
    <t>ул. Адмирала флота Лобова, д. 37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</si>
  <si>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</si>
  <si>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</si>
  <si>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</si>
  <si>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</si>
  <si>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</si>
  <si>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</si>
  <si>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</si>
  <si>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</si>
  <si>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</si>
  <si>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</si>
  <si>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</si>
  <si>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</si>
  <si>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</si>
  <si>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>ГВС, ХВС, В, ТС, ЭЛ, К (2023-2023)</t>
  </si>
  <si>
    <t xml:space="preserve"> ТС, ХВС, ГВС, В ( 2022-2023)</t>
  </si>
  <si>
    <t xml:space="preserve"> Ф (2023-2023)</t>
  </si>
  <si>
    <t>РФ (2022-2024)</t>
  </si>
  <si>
    <t xml:space="preserve">ТС – система теплоснабжения; </t>
  </si>
  <si>
    <t>Планируемые показатели на период 2023 - 2025 годы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</si>
  <si>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2020-2022 годы</t>
  </si>
  <si>
    <t xml:space="preserve">       от 05.04.2023 № 1236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</si>
</sst>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_₽"/>
    <numFmt numFmtId="165" formatCode="#,##0.00_ ;\-#,##0.00\ "/>
  </numFmts>
  <fonts count="39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color indexed="81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4"/>
      <color indexed="81"/>
      <name val="Times New Roman"/>
      <family val="1"/>
      <charset val="204"/>
    </font>
    <font>
      <sz val="24"/>
      <color indexed="8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22"/>
      <color indexed="81"/>
      <name val="Tahoma"/>
      <family val="2"/>
      <charset val="204"/>
    </font>
    <font>
      <sz val="22"/>
      <name val="Tahoma"/>
      <family val="2"/>
      <charset val="204"/>
    </font>
    <font>
      <sz val="15.5"/>
      <name val="Times New Roman"/>
      <family val="1"/>
      <charset val="204"/>
    </font>
    <font>
      <sz val="15.5"/>
      <color theme="1"/>
      <name val="Times New Roman"/>
      <family val="1"/>
      <charset val="204"/>
    </font>
    <font>
      <sz val="25"/>
      <name val="Times New Roman"/>
      <family val="1"/>
      <charset val="204"/>
    </font>
    <font>
      <sz val="20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6" fillId="0" borderId="0"/>
    <xf numFmtId="43" fontId="28" fillId="0" borderId="0" applyFont="0" applyFill="0" applyBorder="0" applyAlignment="0" applyProtection="0"/>
  </cellStyleXfs>
  <cellXfs count="11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vertical="center"/>
    </xf>
    <xf numFmtId="0" fontId="19" fillId="2" borderId="0" xfId="0" applyFont="1" applyFill="1"/>
    <xf numFmtId="164" fontId="19" fillId="2" borderId="0" xfId="0" applyNumberFormat="1" applyFont="1" applyFill="1"/>
    <xf numFmtId="0" fontId="17" fillId="2" borderId="0" xfId="0" applyFont="1" applyFill="1"/>
    <xf numFmtId="164" fontId="17" fillId="2" borderId="0" xfId="0" applyNumberFormat="1" applyFont="1" applyFill="1"/>
    <xf numFmtId="0" fontId="19" fillId="2" borderId="0" xfId="0" applyFont="1" applyFill="1" applyAlignment="1">
      <alignment horizontal="left"/>
    </xf>
    <xf numFmtId="0" fontId="2" fillId="2" borderId="0" xfId="0" applyFont="1" applyFill="1" applyAlignment="1">
      <alignment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textRotation="90" wrapText="1"/>
    </xf>
    <xf numFmtId="164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/>
    <xf numFmtId="164" fontId="2" fillId="2" borderId="0" xfId="0" applyNumberFormat="1" applyFont="1" applyFill="1"/>
    <xf numFmtId="0" fontId="1" fillId="2" borderId="0" xfId="0" applyFont="1" applyFill="1" applyAlignment="1">
      <alignment horizontal="left"/>
    </xf>
    <xf numFmtId="164" fontId="31" fillId="2" borderId="10" xfId="0" applyNumberFormat="1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textRotation="90" wrapText="1"/>
    </xf>
    <xf numFmtId="164" fontId="31" fillId="2" borderId="8" xfId="0" applyNumberFormat="1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textRotation="90" wrapText="1"/>
    </xf>
    <xf numFmtId="164" fontId="31" fillId="2" borderId="10" xfId="0" applyNumberFormat="1" applyFont="1" applyFill="1" applyBorder="1" applyAlignment="1">
      <alignment horizontal="center" vertical="center" textRotation="90" wrapText="1"/>
    </xf>
    <xf numFmtId="0" fontId="31" fillId="2" borderId="12" xfId="0" applyFont="1" applyFill="1" applyBorder="1" applyAlignment="1">
      <alignment horizontal="center" vertical="center" wrapText="1"/>
    </xf>
    <xf numFmtId="2" fontId="31" fillId="2" borderId="10" xfId="0" applyNumberFormat="1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4" fontId="31" fillId="2" borderId="12" xfId="0" applyNumberFormat="1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/>
    </xf>
    <xf numFmtId="4" fontId="36" fillId="2" borderId="0" xfId="0" applyNumberFormat="1" applyFont="1" applyFill="1" applyAlignment="1">
      <alignment horizontal="center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4" fontId="31" fillId="2" borderId="10" xfId="0" applyNumberFormat="1" applyFont="1" applyFill="1" applyBorder="1" applyAlignment="1">
      <alignment horizontal="center" vertical="center" wrapText="1"/>
    </xf>
    <xf numFmtId="0" fontId="34" fillId="2" borderId="0" xfId="0" applyFont="1" applyFill="1"/>
    <xf numFmtId="4" fontId="34" fillId="2" borderId="0" xfId="0" applyNumberFormat="1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0" fontId="36" fillId="2" borderId="0" xfId="0" applyFont="1" applyFill="1"/>
    <xf numFmtId="0" fontId="36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/>
    </xf>
    <xf numFmtId="0" fontId="35" fillId="2" borderId="0" xfId="0" applyFont="1" applyFill="1"/>
    <xf numFmtId="0" fontId="17" fillId="2" borderId="1" xfId="0" applyFont="1" applyFill="1" applyBorder="1"/>
    <xf numFmtId="3" fontId="31" fillId="2" borderId="10" xfId="0" applyNumberFormat="1" applyFont="1" applyFill="1" applyBorder="1" applyAlignment="1">
      <alignment horizontal="center" vertical="center" wrapText="1"/>
    </xf>
    <xf numFmtId="165" fontId="32" fillId="2" borderId="3" xfId="2" applyNumberFormat="1" applyFont="1" applyFill="1" applyBorder="1" applyAlignment="1">
      <alignment horizontal="center" vertical="center" wrapText="1"/>
    </xf>
    <xf numFmtId="4" fontId="31" fillId="2" borderId="4" xfId="0" applyNumberFormat="1" applyFont="1" applyFill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4" fontId="31" fillId="2" borderId="10" xfId="0" applyNumberFormat="1" applyFont="1" applyFill="1" applyBorder="1" applyAlignment="1">
      <alignment horizontal="justify" vertical="center" wrapText="1"/>
    </xf>
    <xf numFmtId="0" fontId="31" fillId="2" borderId="0" xfId="0" applyFont="1" applyFill="1" applyAlignment="1">
      <alignment horizontal="left" vertical="center" wrapText="1"/>
    </xf>
    <xf numFmtId="4" fontId="31" fillId="2" borderId="0" xfId="0" applyNumberFormat="1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15" xfId="0" applyFont="1" applyFill="1" applyBorder="1" applyAlignment="1">
      <alignment horizontal="left" vertical="center" wrapText="1"/>
    </xf>
    <xf numFmtId="0" fontId="31" fillId="2" borderId="10" xfId="0" applyFont="1" applyFill="1" applyBorder="1" applyAlignment="1">
      <alignment horizontal="left" vertical="center" wrapText="1"/>
    </xf>
    <xf numFmtId="2" fontId="31" fillId="2" borderId="2" xfId="0" applyNumberFormat="1" applyFont="1" applyFill="1" applyBorder="1" applyAlignment="1">
      <alignment horizontal="center" vertical="center" textRotation="90" wrapText="1"/>
    </xf>
    <xf numFmtId="2" fontId="31" fillId="2" borderId="9" xfId="0" applyNumberFormat="1" applyFont="1" applyFill="1" applyBorder="1" applyAlignment="1">
      <alignment horizontal="center" vertical="center" textRotation="90" wrapText="1"/>
    </xf>
    <xf numFmtId="2" fontId="31" fillId="2" borderId="12" xfId="0" applyNumberFormat="1" applyFont="1" applyFill="1" applyBorder="1" applyAlignment="1">
      <alignment horizontal="center" vertical="center" textRotation="90" wrapText="1"/>
    </xf>
    <xf numFmtId="2" fontId="2" fillId="2" borderId="0" xfId="0" applyNumberFormat="1" applyFont="1" applyFill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textRotation="90" wrapText="1"/>
    </xf>
    <xf numFmtId="0" fontId="31" fillId="2" borderId="9" xfId="0" applyFont="1" applyFill="1" applyBorder="1" applyAlignment="1">
      <alignment horizontal="center" vertical="center" textRotation="90" wrapText="1"/>
    </xf>
    <xf numFmtId="0" fontId="31" fillId="2" borderId="12" xfId="0" applyFont="1" applyFill="1" applyBorder="1" applyAlignment="1">
      <alignment horizontal="center" vertical="center" textRotation="90" wrapText="1"/>
    </xf>
    <xf numFmtId="0" fontId="31" fillId="2" borderId="5" xfId="0" applyFont="1" applyFill="1" applyBorder="1" applyAlignment="1">
      <alignment horizontal="center" vertical="center" textRotation="90" wrapText="1"/>
    </xf>
    <xf numFmtId="0" fontId="31" fillId="2" borderId="7" xfId="0" applyFont="1" applyFill="1" applyBorder="1" applyAlignment="1">
      <alignment horizontal="center" vertical="center" textRotation="90" wrapText="1"/>
    </xf>
    <xf numFmtId="0" fontId="31" fillId="2" borderId="13" xfId="0" applyFont="1" applyFill="1" applyBorder="1" applyAlignment="1">
      <alignment horizontal="center" vertical="center" textRotation="90" wrapText="1"/>
    </xf>
    <xf numFmtId="0" fontId="31" fillId="2" borderId="14" xfId="0" applyFont="1" applyFill="1" applyBorder="1" applyAlignment="1">
      <alignment horizontal="center" vertical="center" textRotation="90" wrapText="1"/>
    </xf>
    <xf numFmtId="0" fontId="31" fillId="2" borderId="11" xfId="0" applyFont="1" applyFill="1" applyBorder="1" applyAlignment="1">
      <alignment horizontal="center" vertical="center" textRotation="90" wrapText="1"/>
    </xf>
    <xf numFmtId="0" fontId="31" fillId="2" borderId="15" xfId="0" applyFont="1" applyFill="1" applyBorder="1" applyAlignment="1">
      <alignment horizontal="center" vertical="center" textRotation="90" wrapText="1"/>
    </xf>
    <xf numFmtId="2" fontId="31" fillId="2" borderId="5" xfId="0" applyNumberFormat="1" applyFont="1" applyFill="1" applyBorder="1" applyAlignment="1">
      <alignment horizontal="center" vertical="center" textRotation="90" wrapText="1"/>
    </xf>
    <xf numFmtId="2" fontId="31" fillId="2" borderId="13" xfId="0" applyNumberFormat="1" applyFont="1" applyFill="1" applyBorder="1" applyAlignment="1">
      <alignment horizontal="center" vertical="center" textRotation="90" wrapText="1"/>
    </xf>
    <xf numFmtId="2" fontId="31" fillId="2" borderId="11" xfId="0" applyNumberFormat="1" applyFont="1" applyFill="1" applyBorder="1" applyAlignment="1">
      <alignment horizontal="center" vertical="center" textRotation="90" wrapText="1"/>
    </xf>
    <xf numFmtId="2" fontId="31" fillId="2" borderId="7" xfId="0" applyNumberFormat="1" applyFont="1" applyFill="1" applyBorder="1" applyAlignment="1">
      <alignment horizontal="center" vertical="center" textRotation="90" wrapText="1"/>
    </xf>
    <xf numFmtId="2" fontId="31" fillId="2" borderId="14" xfId="0" applyNumberFormat="1" applyFont="1" applyFill="1" applyBorder="1" applyAlignment="1">
      <alignment horizontal="center" vertical="center" textRotation="90" wrapText="1"/>
    </xf>
    <xf numFmtId="2" fontId="31" fillId="2" borderId="15" xfId="0" applyNumberFormat="1" applyFont="1" applyFill="1" applyBorder="1" applyAlignment="1">
      <alignment horizontal="center" vertical="center" textRotation="90" wrapText="1"/>
    </xf>
    <xf numFmtId="2" fontId="31" fillId="2" borderId="10" xfId="0" applyNumberFormat="1" applyFont="1" applyFill="1" applyBorder="1" applyAlignment="1">
      <alignment horizontal="center" vertical="center" textRotation="90" wrapText="1"/>
    </xf>
    <xf numFmtId="0" fontId="31" fillId="2" borderId="10" xfId="0" applyFont="1" applyFill="1" applyBorder="1" applyAlignment="1">
      <alignment horizontal="center" vertical="center" textRotation="90" wrapText="1"/>
    </xf>
    <xf numFmtId="0" fontId="20" fillId="2" borderId="0" xfId="0" applyFont="1" applyFill="1" applyAlignment="1">
      <alignment horizontal="center"/>
    </xf>
    <xf numFmtId="164" fontId="31" fillId="2" borderId="3" xfId="0" applyNumberFormat="1" applyFont="1" applyFill="1" applyBorder="1" applyAlignment="1">
      <alignment horizontal="center" vertical="center" wrapText="1"/>
    </xf>
    <xf numFmtId="164" fontId="31" fillId="2" borderId="8" xfId="0" applyNumberFormat="1" applyFont="1" applyFill="1" applyBorder="1" applyAlignment="1">
      <alignment horizontal="center" vertical="center" wrapText="1"/>
    </xf>
    <xf numFmtId="164" fontId="31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wrapText="1"/>
    </xf>
    <xf numFmtId="0" fontId="31" fillId="2" borderId="1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top" wrapText="1"/>
    </xf>
    <xf numFmtId="0" fontId="31" fillId="2" borderId="3" xfId="0" applyFont="1" applyFill="1" applyBorder="1" applyAlignment="1">
      <alignment horizontal="center" vertical="center" textRotation="90" wrapText="1"/>
    </xf>
    <xf numFmtId="0" fontId="31" fillId="2" borderId="4" xfId="0" applyFont="1" applyFill="1" applyBorder="1" applyAlignment="1">
      <alignment horizontal="center" vertical="center" textRotation="90" wrapText="1"/>
    </xf>
    <xf numFmtId="0" fontId="31" fillId="2" borderId="6" xfId="0" applyFont="1" applyFill="1" applyBorder="1" applyAlignment="1">
      <alignment horizontal="center" vertical="center" textRotation="90" wrapText="1"/>
    </xf>
    <xf numFmtId="0" fontId="31" fillId="2" borderId="0" xfId="0" applyFont="1" applyFill="1" applyAlignment="1">
      <alignment horizontal="center" vertical="center" textRotation="90" wrapText="1"/>
    </xf>
    <xf numFmtId="0" fontId="31" fillId="2" borderId="1" xfId="0" applyFont="1" applyFill="1" applyBorder="1" applyAlignment="1">
      <alignment horizontal="center" vertical="center" textRotation="90" wrapText="1"/>
    </xf>
    <xf numFmtId="2" fontId="31" fillId="2" borderId="10" xfId="0" applyNumberFormat="1" applyFont="1" applyFill="1" applyBorder="1" applyAlignment="1">
      <alignment horizontal="center" vertical="center" textRotation="90"/>
    </xf>
  </cellXfs>
  <cellStyles count="3">
    <cellStyle name="Обычный" xfId="0" builtinId="0"/>
    <cellStyle name="Обычный 2 2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40"/>
  <sheetViews>
    <sheetView tabSelected="1" topLeftCell="U1" zoomScale="50" zoomScaleNormal="50" zoomScaleSheetLayoutView="30" zoomScalePageLayoutView="22" workbookViewId="0">
      <selection activeCell="V4" sqref="V4:AC4"/>
    </sheetView>
  </sheetViews>
  <sheetFormatPr defaultColWidth="9.140625" defaultRowHeight="23.25" x14ac:dyDescent="0.35"/>
  <cols>
    <col min="1" max="1" width="10.28515625" style="1" customWidth="1"/>
    <col min="2" max="2" width="50.7109375" style="24" customWidth="1"/>
    <col min="3" max="3" width="14" style="24" customWidth="1"/>
    <col min="4" max="4" width="30.28515625" style="1" customWidth="1"/>
    <col min="5" max="5" width="29.140625" style="1" customWidth="1"/>
    <col min="6" max="6" width="17.28515625" style="1" customWidth="1"/>
    <col min="7" max="10" width="29.140625" style="1" customWidth="1"/>
    <col min="11" max="11" width="18.42578125" style="1" customWidth="1"/>
    <col min="12" max="12" width="29.140625" style="1" customWidth="1"/>
    <col min="13" max="14" width="28.7109375" style="1" customWidth="1"/>
    <col min="15" max="15" width="16.5703125" style="1" customWidth="1"/>
    <col min="16" max="16" width="28.7109375" style="1" customWidth="1"/>
    <col min="17" max="17" width="29.7109375" style="1" customWidth="1"/>
    <col min="18" max="22" width="28.7109375" style="1" customWidth="1"/>
    <col min="23" max="23" width="31.28515625" style="1" customWidth="1"/>
    <col min="24" max="24" width="21.28515625" style="1" customWidth="1"/>
    <col min="25" max="26" width="22.7109375" style="1" customWidth="1"/>
    <col min="27" max="27" width="30.42578125" style="1" customWidth="1"/>
    <col min="28" max="28" width="14.140625" style="1" customWidth="1"/>
    <col min="29" max="29" width="12.5703125" style="1" customWidth="1"/>
    <col min="30" max="30" width="30.7109375" style="1" customWidth="1"/>
    <col min="31" max="16384" width="9.140625" style="1"/>
  </cols>
  <sheetData>
    <row r="1" spans="1:29" ht="64.5" customHeight="1" x14ac:dyDescent="1.1499999999999999">
      <c r="A1" s="12"/>
      <c r="B1" s="16"/>
      <c r="C1" s="16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2"/>
      <c r="Q1" s="12"/>
      <c r="R1" s="12"/>
      <c r="S1" s="12"/>
      <c r="T1" s="12"/>
      <c r="U1" s="42"/>
      <c r="V1" s="92" t="s">
        <v>30</v>
      </c>
      <c r="W1" s="92"/>
      <c r="X1" s="92"/>
      <c r="Y1" s="92"/>
      <c r="Z1" s="92"/>
      <c r="AA1" s="92"/>
      <c r="AB1" s="92"/>
      <c r="AC1" s="92"/>
    </row>
    <row r="2" spans="1:29" ht="64.5" customHeight="1" x14ac:dyDescent="1.1499999999999999">
      <c r="A2" s="12"/>
      <c r="B2" s="16"/>
      <c r="C2" s="16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2"/>
      <c r="Q2" s="12"/>
      <c r="R2" s="12"/>
      <c r="S2" s="12"/>
      <c r="T2" s="12"/>
      <c r="U2" s="42"/>
      <c r="V2" s="92" t="s">
        <v>10</v>
      </c>
      <c r="W2" s="92"/>
      <c r="X2" s="92"/>
      <c r="Y2" s="92"/>
      <c r="Z2" s="92"/>
      <c r="AA2" s="92"/>
      <c r="AB2" s="92"/>
      <c r="AC2" s="92"/>
    </row>
    <row r="3" spans="1:29" ht="64.5" customHeight="1" x14ac:dyDescent="1.1499999999999999">
      <c r="A3" s="12"/>
      <c r="B3" s="16"/>
      <c r="C3" s="16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2"/>
      <c r="Q3" s="12"/>
      <c r="R3" s="12"/>
      <c r="S3" s="12"/>
      <c r="T3" s="12"/>
      <c r="U3" s="42"/>
      <c r="V3" s="92" t="s">
        <v>11</v>
      </c>
      <c r="W3" s="92"/>
      <c r="X3" s="92"/>
      <c r="Y3" s="92"/>
      <c r="Z3" s="92"/>
      <c r="AA3" s="92"/>
      <c r="AB3" s="92"/>
      <c r="AC3" s="92"/>
    </row>
    <row r="4" spans="1:29" ht="64.5" customHeight="1" x14ac:dyDescent="1.1499999999999999">
      <c r="A4" s="12"/>
      <c r="B4" s="16"/>
      <c r="C4" s="16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2"/>
      <c r="Q4" s="12"/>
      <c r="R4" s="12"/>
      <c r="S4" s="12"/>
      <c r="T4" s="12"/>
      <c r="U4" s="42"/>
      <c r="V4" s="92" t="s">
        <v>164</v>
      </c>
      <c r="W4" s="92"/>
      <c r="X4" s="92"/>
      <c r="Y4" s="92"/>
      <c r="Z4" s="92"/>
      <c r="AA4" s="92"/>
      <c r="AB4" s="92"/>
      <c r="AC4" s="92"/>
    </row>
    <row r="5" spans="1:29" ht="81.95" customHeight="1" x14ac:dyDescent="1.1499999999999999">
      <c r="A5" s="12"/>
      <c r="B5" s="16"/>
      <c r="C5" s="16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2"/>
      <c r="Q5" s="12"/>
      <c r="R5" s="12"/>
      <c r="S5" s="12"/>
      <c r="T5" s="12"/>
      <c r="U5" s="42"/>
      <c r="V5" s="43"/>
      <c r="W5" s="43"/>
      <c r="X5" s="43"/>
      <c r="Y5" s="43"/>
      <c r="Z5" s="43"/>
      <c r="AA5" s="43"/>
      <c r="AB5" s="43"/>
      <c r="AC5" s="43"/>
    </row>
    <row r="6" spans="1:29" ht="81.95" customHeight="1" x14ac:dyDescent="0.35">
      <c r="A6" s="97" t="s">
        <v>72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ht="81.95" customHeight="1" x14ac:dyDescent="0.35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ht="37.5" customHeight="1" x14ac:dyDescent="0.35">
      <c r="A8" s="27"/>
      <c r="B8" s="27"/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7"/>
      <c r="AC8" s="27"/>
    </row>
    <row r="9" spans="1:29" ht="41.1" customHeight="1" x14ac:dyDescent="0.35">
      <c r="A9" s="75" t="s">
        <v>0</v>
      </c>
      <c r="B9" s="75" t="s">
        <v>13</v>
      </c>
      <c r="C9" s="75" t="s">
        <v>31</v>
      </c>
      <c r="D9" s="64" t="s">
        <v>24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4" t="s">
        <v>12</v>
      </c>
      <c r="Y9" s="65"/>
      <c r="Z9" s="65"/>
      <c r="AA9" s="66"/>
      <c r="AB9" s="75" t="s">
        <v>1</v>
      </c>
      <c r="AC9" s="75" t="s">
        <v>2</v>
      </c>
    </row>
    <row r="10" spans="1:29" ht="41.1" customHeight="1" x14ac:dyDescent="0.35">
      <c r="A10" s="76"/>
      <c r="B10" s="76"/>
      <c r="C10" s="76"/>
      <c r="D10" s="75" t="s">
        <v>14</v>
      </c>
      <c r="E10" s="64" t="s">
        <v>23</v>
      </c>
      <c r="F10" s="65"/>
      <c r="G10" s="65"/>
      <c r="H10" s="65"/>
      <c r="I10" s="65"/>
      <c r="J10" s="65"/>
      <c r="K10" s="65"/>
      <c r="L10" s="65"/>
      <c r="M10" s="65"/>
      <c r="N10" s="66"/>
      <c r="O10" s="78" t="s">
        <v>25</v>
      </c>
      <c r="P10" s="79"/>
      <c r="Q10" s="91" t="s">
        <v>26</v>
      </c>
      <c r="R10" s="91" t="s">
        <v>27</v>
      </c>
      <c r="S10" s="91" t="s">
        <v>28</v>
      </c>
      <c r="T10" s="91" t="s">
        <v>29</v>
      </c>
      <c r="U10" s="93" t="s">
        <v>33</v>
      </c>
      <c r="V10" s="94"/>
      <c r="W10" s="95"/>
      <c r="X10" s="91" t="s">
        <v>38</v>
      </c>
      <c r="Y10" s="91" t="s">
        <v>39</v>
      </c>
      <c r="Z10" s="75" t="s">
        <v>40</v>
      </c>
      <c r="AA10" s="91" t="s">
        <v>140</v>
      </c>
      <c r="AB10" s="76"/>
      <c r="AC10" s="76"/>
    </row>
    <row r="11" spans="1:29" ht="207" customHeight="1" x14ac:dyDescent="0.35">
      <c r="A11" s="76"/>
      <c r="B11" s="76"/>
      <c r="C11" s="77"/>
      <c r="D11" s="77"/>
      <c r="E11" s="32" t="s">
        <v>15</v>
      </c>
      <c r="F11" s="106" t="s">
        <v>16</v>
      </c>
      <c r="G11" s="107"/>
      <c r="H11" s="32" t="s">
        <v>17</v>
      </c>
      <c r="I11" s="32" t="s">
        <v>18</v>
      </c>
      <c r="J11" s="32" t="s">
        <v>19</v>
      </c>
      <c r="K11" s="106" t="s">
        <v>20</v>
      </c>
      <c r="L11" s="107"/>
      <c r="M11" s="32" t="s">
        <v>21</v>
      </c>
      <c r="N11" s="32" t="s">
        <v>22</v>
      </c>
      <c r="O11" s="82"/>
      <c r="P11" s="83"/>
      <c r="Q11" s="91"/>
      <c r="R11" s="91"/>
      <c r="S11" s="91"/>
      <c r="T11" s="91"/>
      <c r="U11" s="35" t="s">
        <v>34</v>
      </c>
      <c r="V11" s="34" t="s">
        <v>35</v>
      </c>
      <c r="W11" s="32" t="s">
        <v>36</v>
      </c>
      <c r="X11" s="91"/>
      <c r="Y11" s="91"/>
      <c r="Z11" s="77"/>
      <c r="AA11" s="91"/>
      <c r="AB11" s="76"/>
      <c r="AC11" s="76"/>
    </row>
    <row r="12" spans="1:29" ht="41.1" customHeight="1" x14ac:dyDescent="0.35">
      <c r="A12" s="77"/>
      <c r="B12" s="77"/>
      <c r="C12" s="36" t="s">
        <v>32</v>
      </c>
      <c r="D12" s="36" t="s">
        <v>32</v>
      </c>
      <c r="E12" s="36" t="s">
        <v>32</v>
      </c>
      <c r="F12" s="36" t="s">
        <v>71</v>
      </c>
      <c r="G12" s="36" t="s">
        <v>32</v>
      </c>
      <c r="H12" s="36" t="s">
        <v>32</v>
      </c>
      <c r="I12" s="36" t="s">
        <v>32</v>
      </c>
      <c r="J12" s="36" t="s">
        <v>32</v>
      </c>
      <c r="K12" s="36" t="s">
        <v>71</v>
      </c>
      <c r="L12" s="36" t="s">
        <v>32</v>
      </c>
      <c r="M12" s="36" t="s">
        <v>32</v>
      </c>
      <c r="N12" s="36" t="s">
        <v>32</v>
      </c>
      <c r="O12" s="36" t="s">
        <v>71</v>
      </c>
      <c r="P12" s="36" t="s">
        <v>32</v>
      </c>
      <c r="Q12" s="36" t="s">
        <v>32</v>
      </c>
      <c r="R12" s="36" t="s">
        <v>32</v>
      </c>
      <c r="S12" s="36" t="s">
        <v>32</v>
      </c>
      <c r="T12" s="36" t="s">
        <v>32</v>
      </c>
      <c r="U12" s="36" t="s">
        <v>32</v>
      </c>
      <c r="V12" s="36" t="s">
        <v>32</v>
      </c>
      <c r="W12" s="36" t="s">
        <v>32</v>
      </c>
      <c r="X12" s="36" t="s">
        <v>32</v>
      </c>
      <c r="Y12" s="36" t="s">
        <v>32</v>
      </c>
      <c r="Z12" s="36" t="s">
        <v>32</v>
      </c>
      <c r="AA12" s="36" t="s">
        <v>32</v>
      </c>
      <c r="AB12" s="77"/>
      <c r="AC12" s="77"/>
    </row>
    <row r="13" spans="1:29" ht="41.1" customHeight="1" x14ac:dyDescent="0.35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6">
        <v>7</v>
      </c>
      <c r="H13" s="26">
        <v>8</v>
      </c>
      <c r="I13" s="26">
        <v>9</v>
      </c>
      <c r="J13" s="26">
        <v>10</v>
      </c>
      <c r="K13" s="26">
        <v>11</v>
      </c>
      <c r="L13" s="26">
        <v>12</v>
      </c>
      <c r="M13" s="26">
        <v>13</v>
      </c>
      <c r="N13" s="26">
        <v>14</v>
      </c>
      <c r="O13" s="26">
        <v>15</v>
      </c>
      <c r="P13" s="26">
        <v>16</v>
      </c>
      <c r="Q13" s="26">
        <v>17</v>
      </c>
      <c r="R13" s="26">
        <v>18</v>
      </c>
      <c r="S13" s="26">
        <v>19</v>
      </c>
      <c r="T13" s="26">
        <v>20</v>
      </c>
      <c r="U13" s="26">
        <v>21</v>
      </c>
      <c r="V13" s="26">
        <v>22</v>
      </c>
      <c r="W13" s="26">
        <v>23</v>
      </c>
      <c r="X13" s="26">
        <v>24</v>
      </c>
      <c r="Y13" s="26">
        <v>25</v>
      </c>
      <c r="Z13" s="26">
        <v>26</v>
      </c>
      <c r="AA13" s="26">
        <v>27</v>
      </c>
      <c r="AB13" s="26">
        <v>28</v>
      </c>
      <c r="AC13" s="26">
        <v>29</v>
      </c>
    </row>
    <row r="14" spans="1:29" ht="60" customHeight="1" x14ac:dyDescent="0.35">
      <c r="A14" s="98" t="s">
        <v>4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100"/>
    </row>
    <row r="15" spans="1:29" ht="60" customHeight="1" x14ac:dyDescent="0.35">
      <c r="A15" s="26">
        <v>1</v>
      </c>
      <c r="B15" s="26" t="s">
        <v>79</v>
      </c>
      <c r="C15" s="44"/>
      <c r="D15" s="25">
        <f>SUM(E15:W15)-(F15+K15+O15)</f>
        <v>9189914.8200000003</v>
      </c>
      <c r="E15" s="25">
        <v>1274730.68</v>
      </c>
      <c r="F15" s="25"/>
      <c r="G15" s="25"/>
      <c r="H15" s="25">
        <v>1288777.18</v>
      </c>
      <c r="I15" s="25">
        <v>2322534.75</v>
      </c>
      <c r="J15" s="25">
        <v>1883311.5</v>
      </c>
      <c r="K15" s="25"/>
      <c r="L15" s="25"/>
      <c r="M15" s="25">
        <v>1331716.25</v>
      </c>
      <c r="N15" s="25"/>
      <c r="O15" s="25"/>
      <c r="P15" s="37"/>
      <c r="Q15" s="37"/>
      <c r="R15" s="37"/>
      <c r="S15" s="37"/>
      <c r="T15" s="37"/>
      <c r="U15" s="25">
        <v>967328.4</v>
      </c>
      <c r="V15" s="25">
        <v>121516.06</v>
      </c>
      <c r="W15" s="25"/>
      <c r="X15" s="25"/>
      <c r="Y15" s="37"/>
      <c r="Z15" s="37"/>
      <c r="AA15" s="25">
        <f t="shared" ref="AA15:AA44" si="0">D15-Y15</f>
        <v>9189914.8200000003</v>
      </c>
      <c r="AB15" s="26">
        <v>2023</v>
      </c>
      <c r="AC15" s="26">
        <v>2023</v>
      </c>
    </row>
    <row r="16" spans="1:29" ht="60" customHeight="1" x14ac:dyDescent="0.35">
      <c r="A16" s="26">
        <v>2</v>
      </c>
      <c r="B16" s="26" t="s">
        <v>80</v>
      </c>
      <c r="C16" s="44"/>
      <c r="D16" s="25">
        <f>SUM(E16:W16)-(F16+K16+O16)</f>
        <v>15890998.41</v>
      </c>
      <c r="E16" s="25">
        <v>1123426.46</v>
      </c>
      <c r="F16" s="25"/>
      <c r="G16" s="25"/>
      <c r="H16" s="25">
        <v>1135805.71</v>
      </c>
      <c r="I16" s="25">
        <v>2046861.38</v>
      </c>
      <c r="J16" s="25">
        <v>9251870.5500000007</v>
      </c>
      <c r="K16" s="25"/>
      <c r="L16" s="25"/>
      <c r="M16" s="25">
        <v>1173648.1299999999</v>
      </c>
      <c r="N16" s="25"/>
      <c r="O16" s="25"/>
      <c r="P16" s="37"/>
      <c r="Q16" s="37"/>
      <c r="R16" s="37"/>
      <c r="S16" s="37"/>
      <c r="T16" s="37"/>
      <c r="U16" s="25">
        <v>938412</v>
      </c>
      <c r="V16" s="25">
        <v>220974.18</v>
      </c>
      <c r="W16" s="25"/>
      <c r="X16" s="25"/>
      <c r="Y16" s="37"/>
      <c r="Z16" s="37"/>
      <c r="AA16" s="25">
        <f t="shared" si="0"/>
        <v>15890998.41</v>
      </c>
      <c r="AB16" s="26">
        <v>2023</v>
      </c>
      <c r="AC16" s="26">
        <v>2023</v>
      </c>
    </row>
    <row r="17" spans="1:29" ht="60" customHeight="1" x14ac:dyDescent="0.35">
      <c r="A17" s="26">
        <v>3</v>
      </c>
      <c r="B17" s="26" t="s">
        <v>81</v>
      </c>
      <c r="C17" s="44"/>
      <c r="D17" s="25">
        <f>SUM(E17:W17)-(F17+K17+O17)</f>
        <v>10525490.58</v>
      </c>
      <c r="E17" s="25"/>
      <c r="F17" s="25"/>
      <c r="G17" s="25"/>
      <c r="H17" s="25"/>
      <c r="I17" s="25"/>
      <c r="J17" s="25"/>
      <c r="K17" s="25"/>
      <c r="L17" s="25"/>
      <c r="M17" s="37"/>
      <c r="N17" s="37"/>
      <c r="O17" s="37"/>
      <c r="P17" s="37"/>
      <c r="Q17" s="37"/>
      <c r="R17" s="25">
        <v>2666183.2799999998</v>
      </c>
      <c r="S17" s="25">
        <v>5242008.96</v>
      </c>
      <c r="T17" s="25">
        <v>1549039.86</v>
      </c>
      <c r="U17" s="25">
        <v>926400</v>
      </c>
      <c r="V17" s="25">
        <v>141858.48000000001</v>
      </c>
      <c r="W17" s="25"/>
      <c r="X17" s="37"/>
      <c r="Y17" s="37"/>
      <c r="Z17" s="37"/>
      <c r="AA17" s="25">
        <f t="shared" si="0"/>
        <v>10525490.58</v>
      </c>
      <c r="AB17" s="26">
        <v>2023</v>
      </c>
      <c r="AC17" s="26">
        <v>2023</v>
      </c>
    </row>
    <row r="18" spans="1:29" ht="127.5" customHeight="1" x14ac:dyDescent="0.35">
      <c r="A18" s="26">
        <v>4</v>
      </c>
      <c r="B18" s="26" t="s">
        <v>41</v>
      </c>
      <c r="C18" s="44"/>
      <c r="D18" s="25">
        <f>SUM(E18:W18)-(F18+K18+O18)</f>
        <v>19821477.68</v>
      </c>
      <c r="E18" s="25">
        <v>1059505.01</v>
      </c>
      <c r="F18" s="25"/>
      <c r="G18" s="25"/>
      <c r="H18" s="25">
        <v>996307.98</v>
      </c>
      <c r="I18" s="25">
        <v>1068186.98</v>
      </c>
      <c r="J18" s="25">
        <v>6404451.8899999997</v>
      </c>
      <c r="K18" s="25"/>
      <c r="L18" s="25"/>
      <c r="M18" s="25">
        <v>988958</v>
      </c>
      <c r="N18" s="25"/>
      <c r="O18" s="25"/>
      <c r="P18" s="37"/>
      <c r="Q18" s="25">
        <v>5804754.1799999997</v>
      </c>
      <c r="R18" s="37"/>
      <c r="S18" s="37"/>
      <c r="T18" s="44">
        <v>1323903.43</v>
      </c>
      <c r="U18" s="25">
        <v>1910719.2000000002</v>
      </c>
      <c r="V18" s="25">
        <v>264691.01</v>
      </c>
      <c r="W18" s="25"/>
      <c r="X18" s="25"/>
      <c r="Y18" s="37"/>
      <c r="Z18" s="37"/>
      <c r="AA18" s="25">
        <f t="shared" si="0"/>
        <v>19821477.68</v>
      </c>
      <c r="AB18" s="26" t="s">
        <v>157</v>
      </c>
      <c r="AC18" s="26" t="s">
        <v>160</v>
      </c>
    </row>
    <row r="19" spans="1:29" ht="60" customHeight="1" x14ac:dyDescent="0.35">
      <c r="A19" s="26">
        <v>5</v>
      </c>
      <c r="B19" s="26" t="s">
        <v>42</v>
      </c>
      <c r="C19" s="44"/>
      <c r="D19" s="25">
        <f>SUM(E19:W19)-(F19+K19+O19)</f>
        <v>15049509.909999998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37"/>
      <c r="Q19" s="37"/>
      <c r="R19" s="37"/>
      <c r="S19" s="25">
        <v>13935257.449999999</v>
      </c>
      <c r="T19" s="37"/>
      <c r="U19" s="25">
        <v>905223.6</v>
      </c>
      <c r="V19" s="25">
        <v>209028.86</v>
      </c>
      <c r="W19" s="25"/>
      <c r="X19" s="37"/>
      <c r="Y19" s="37"/>
      <c r="Z19" s="37"/>
      <c r="AA19" s="25">
        <f t="shared" si="0"/>
        <v>15049509.909999998</v>
      </c>
      <c r="AB19" s="26">
        <v>2023</v>
      </c>
      <c r="AC19" s="26">
        <v>2023</v>
      </c>
    </row>
    <row r="20" spans="1:29" ht="60" customHeight="1" x14ac:dyDescent="0.35">
      <c r="A20" s="26">
        <v>6</v>
      </c>
      <c r="B20" s="26" t="s">
        <v>43</v>
      </c>
      <c r="C20" s="44"/>
      <c r="D20" s="25">
        <f t="shared" ref="D20:D44" si="1">SUM(E20:W20)-(F20+K20+O20)</f>
        <v>26471756.890000004</v>
      </c>
      <c r="E20" s="25">
        <v>2839497.19</v>
      </c>
      <c r="F20" s="25"/>
      <c r="G20" s="25"/>
      <c r="H20" s="25">
        <v>2670127.75</v>
      </c>
      <c r="I20" s="25">
        <v>2862765.06</v>
      </c>
      <c r="J20" s="25">
        <v>13770320.560000001</v>
      </c>
      <c r="K20" s="25"/>
      <c r="L20" s="25"/>
      <c r="M20" s="25">
        <v>2650429.63</v>
      </c>
      <c r="N20" s="25"/>
      <c r="O20" s="25"/>
      <c r="P20" s="37"/>
      <c r="Q20" s="37"/>
      <c r="R20" s="37"/>
      <c r="S20" s="37"/>
      <c r="T20" s="37"/>
      <c r="U20" s="25">
        <v>1306719.6000000001</v>
      </c>
      <c r="V20" s="25">
        <v>371897.1</v>
      </c>
      <c r="W20" s="25"/>
      <c r="X20" s="25"/>
      <c r="Y20" s="37"/>
      <c r="Z20" s="37"/>
      <c r="AA20" s="25">
        <f t="shared" si="0"/>
        <v>26471756.890000004</v>
      </c>
      <c r="AB20" s="26">
        <v>2023</v>
      </c>
      <c r="AC20" s="26">
        <v>2023</v>
      </c>
    </row>
    <row r="21" spans="1:29" ht="60" customHeight="1" x14ac:dyDescent="0.35">
      <c r="A21" s="26">
        <v>7</v>
      </c>
      <c r="B21" s="26" t="s">
        <v>44</v>
      </c>
      <c r="C21" s="44"/>
      <c r="D21" s="25">
        <f t="shared" si="1"/>
        <v>18737238.939999998</v>
      </c>
      <c r="E21" s="25"/>
      <c r="F21" s="25"/>
      <c r="G21" s="25"/>
      <c r="H21" s="25">
        <v>2153917.54</v>
      </c>
      <c r="I21" s="25">
        <v>2130397.37</v>
      </c>
      <c r="J21" s="25">
        <v>11096418.68</v>
      </c>
      <c r="K21" s="25"/>
      <c r="L21" s="25"/>
      <c r="M21" s="25">
        <v>2041451.38</v>
      </c>
      <c r="N21" s="25"/>
      <c r="O21" s="25"/>
      <c r="P21" s="37"/>
      <c r="Q21" s="37"/>
      <c r="R21" s="37"/>
      <c r="S21" s="37"/>
      <c r="T21" s="37"/>
      <c r="U21" s="25">
        <v>1053721.2</v>
      </c>
      <c r="V21" s="25">
        <v>261332.77</v>
      </c>
      <c r="W21" s="25"/>
      <c r="X21" s="25"/>
      <c r="Y21" s="37"/>
      <c r="Z21" s="37"/>
      <c r="AA21" s="25">
        <f t="shared" si="0"/>
        <v>18737238.939999998</v>
      </c>
      <c r="AB21" s="26">
        <v>2023</v>
      </c>
      <c r="AC21" s="26">
        <v>2023</v>
      </c>
    </row>
    <row r="22" spans="1:29" ht="60" customHeight="1" x14ac:dyDescent="0.35">
      <c r="A22" s="26">
        <v>8</v>
      </c>
      <c r="B22" s="26" t="s">
        <v>45</v>
      </c>
      <c r="C22" s="44"/>
      <c r="D22" s="25">
        <f t="shared" si="1"/>
        <v>16444312.01</v>
      </c>
      <c r="E22" s="25"/>
      <c r="F22" s="25"/>
      <c r="G22" s="25"/>
      <c r="H22" s="25"/>
      <c r="I22" s="25"/>
      <c r="J22" s="25"/>
      <c r="K22" s="25"/>
      <c r="L22" s="25"/>
      <c r="M22" s="37"/>
      <c r="N22" s="37"/>
      <c r="O22" s="37"/>
      <c r="P22" s="37"/>
      <c r="Q22" s="25">
        <v>15453257.550000001</v>
      </c>
      <c r="R22" s="37"/>
      <c r="S22" s="37"/>
      <c r="T22" s="37"/>
      <c r="U22" s="25">
        <v>759255.6</v>
      </c>
      <c r="V22" s="25">
        <v>231798.86</v>
      </c>
      <c r="W22" s="25"/>
      <c r="X22" s="37"/>
      <c r="Y22" s="37"/>
      <c r="Z22" s="37"/>
      <c r="AA22" s="25">
        <f t="shared" si="0"/>
        <v>16444312.01</v>
      </c>
      <c r="AB22" s="26">
        <v>2023</v>
      </c>
      <c r="AC22" s="26">
        <v>2023</v>
      </c>
    </row>
    <row r="23" spans="1:29" ht="60" customHeight="1" x14ac:dyDescent="0.35">
      <c r="A23" s="26">
        <v>9</v>
      </c>
      <c r="B23" s="26" t="s">
        <v>46</v>
      </c>
      <c r="C23" s="44"/>
      <c r="D23" s="25">
        <f t="shared" si="1"/>
        <v>17350744.07</v>
      </c>
      <c r="E23" s="25">
        <v>1358729.59</v>
      </c>
      <c r="F23" s="25"/>
      <c r="G23" s="25"/>
      <c r="H23" s="25">
        <v>1373701.69</v>
      </c>
      <c r="I23" s="25">
        <v>2475579.15</v>
      </c>
      <c r="J23" s="25">
        <v>2007413.1</v>
      </c>
      <c r="K23" s="25"/>
      <c r="L23" s="25"/>
      <c r="M23" s="25">
        <v>1419470.25</v>
      </c>
      <c r="N23" s="25"/>
      <c r="O23" s="25"/>
      <c r="P23" s="37"/>
      <c r="Q23" s="37"/>
      <c r="R23" s="25">
        <v>4501419.45</v>
      </c>
      <c r="S23" s="25"/>
      <c r="T23" s="25">
        <v>2615303.39</v>
      </c>
      <c r="U23" s="25">
        <v>1362853.2</v>
      </c>
      <c r="V23" s="25">
        <v>236274.25</v>
      </c>
      <c r="W23" s="25"/>
      <c r="X23" s="37"/>
      <c r="Y23" s="37"/>
      <c r="Z23" s="37"/>
      <c r="AA23" s="25">
        <f t="shared" si="0"/>
        <v>17350744.07</v>
      </c>
      <c r="AB23" s="26">
        <v>2023</v>
      </c>
      <c r="AC23" s="26">
        <v>2023</v>
      </c>
    </row>
    <row r="24" spans="1:29" ht="60" customHeight="1" x14ac:dyDescent="0.35">
      <c r="A24" s="26">
        <v>10</v>
      </c>
      <c r="B24" s="26" t="s">
        <v>82</v>
      </c>
      <c r="C24" s="44"/>
      <c r="D24" s="25">
        <f t="shared" si="1"/>
        <v>11428995.189999998</v>
      </c>
      <c r="E24" s="25">
        <v>1612672.93</v>
      </c>
      <c r="F24" s="25"/>
      <c r="G24" s="25"/>
      <c r="H24" s="25">
        <v>1630443.28</v>
      </c>
      <c r="I24" s="25">
        <v>2938259.03</v>
      </c>
      <c r="J24" s="25">
        <v>2382593.85</v>
      </c>
      <c r="K24" s="25"/>
      <c r="L24" s="25"/>
      <c r="M24" s="25">
        <v>1684765.88</v>
      </c>
      <c r="N24" s="25"/>
      <c r="O24" s="25"/>
      <c r="P24" s="37"/>
      <c r="Q24" s="37"/>
      <c r="R24" s="37"/>
      <c r="S24" s="37"/>
      <c r="T24" s="37"/>
      <c r="U24" s="25">
        <v>1026529.2</v>
      </c>
      <c r="V24" s="25">
        <v>153731.01999999999</v>
      </c>
      <c r="W24" s="25"/>
      <c r="X24" s="37"/>
      <c r="Y24" s="37"/>
      <c r="Z24" s="37"/>
      <c r="AA24" s="25">
        <f t="shared" si="0"/>
        <v>11428995.189999998</v>
      </c>
      <c r="AB24" s="26">
        <v>2023</v>
      </c>
      <c r="AC24" s="26">
        <v>2023</v>
      </c>
    </row>
    <row r="25" spans="1:29" ht="60" customHeight="1" x14ac:dyDescent="0.35">
      <c r="A25" s="26">
        <v>11</v>
      </c>
      <c r="B25" s="26" t="s">
        <v>47</v>
      </c>
      <c r="C25" s="44"/>
      <c r="D25" s="25">
        <f t="shared" si="1"/>
        <v>16963301.84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37"/>
      <c r="Q25" s="25">
        <v>15585453.24</v>
      </c>
      <c r="R25" s="37"/>
      <c r="S25" s="37"/>
      <c r="T25" s="37"/>
      <c r="U25" s="25">
        <v>1144066.8</v>
      </c>
      <c r="V25" s="25">
        <v>233781.8</v>
      </c>
      <c r="W25" s="25"/>
      <c r="X25" s="37"/>
      <c r="Y25" s="37"/>
      <c r="Z25" s="37"/>
      <c r="AA25" s="25">
        <f t="shared" si="0"/>
        <v>16963301.84</v>
      </c>
      <c r="AB25" s="26">
        <v>2023</v>
      </c>
      <c r="AC25" s="26">
        <v>2023</v>
      </c>
    </row>
    <row r="26" spans="1:29" ht="60" customHeight="1" x14ac:dyDescent="0.35">
      <c r="A26" s="26">
        <v>12</v>
      </c>
      <c r="B26" s="26" t="s">
        <v>48</v>
      </c>
      <c r="C26" s="44"/>
      <c r="D26" s="25">
        <f t="shared" si="1"/>
        <v>9269307.7200000007</v>
      </c>
      <c r="E26" s="25">
        <v>631171.6</v>
      </c>
      <c r="F26" s="25"/>
      <c r="G26" s="25"/>
      <c r="H26" s="25">
        <v>638126.6</v>
      </c>
      <c r="I26" s="25">
        <v>1149982.5</v>
      </c>
      <c r="J26" s="25">
        <v>5197953</v>
      </c>
      <c r="K26" s="25"/>
      <c r="L26" s="25"/>
      <c r="M26" s="25">
        <v>659387.5</v>
      </c>
      <c r="N26" s="25"/>
      <c r="O26" s="25"/>
      <c r="P26" s="37"/>
      <c r="Q26" s="37"/>
      <c r="R26" s="37"/>
      <c r="S26" s="37"/>
      <c r="T26" s="37"/>
      <c r="U26" s="25">
        <v>868537.2</v>
      </c>
      <c r="V26" s="25">
        <v>124149.32</v>
      </c>
      <c r="W26" s="25"/>
      <c r="X26" s="37"/>
      <c r="Y26" s="37"/>
      <c r="Z26" s="37"/>
      <c r="AA26" s="25">
        <f t="shared" si="0"/>
        <v>9269307.7200000007</v>
      </c>
      <c r="AB26" s="26">
        <v>2023</v>
      </c>
      <c r="AC26" s="26">
        <v>2023</v>
      </c>
    </row>
    <row r="27" spans="1:29" ht="60" customHeight="1" x14ac:dyDescent="0.35">
      <c r="A27" s="26">
        <v>13</v>
      </c>
      <c r="B27" s="26" t="s">
        <v>49</v>
      </c>
      <c r="C27" s="44"/>
      <c r="D27" s="25">
        <f t="shared" si="1"/>
        <v>22984513.900000002</v>
      </c>
      <c r="E27" s="25"/>
      <c r="F27" s="25"/>
      <c r="G27" s="25"/>
      <c r="H27" s="25"/>
      <c r="I27" s="25"/>
      <c r="J27" s="25"/>
      <c r="K27" s="25"/>
      <c r="L27" s="25"/>
      <c r="M27" s="25"/>
      <c r="N27" s="25">
        <v>3077341.98</v>
      </c>
      <c r="O27" s="25"/>
      <c r="P27" s="37"/>
      <c r="Q27" s="37"/>
      <c r="R27" s="25">
        <v>6432191.7400000002</v>
      </c>
      <c r="S27" s="25"/>
      <c r="T27" s="25">
        <v>10334047.66</v>
      </c>
      <c r="U27" s="25">
        <v>2843278.8</v>
      </c>
      <c r="V27" s="25">
        <v>297653.71999999997</v>
      </c>
      <c r="W27" s="25"/>
      <c r="X27" s="37"/>
      <c r="Y27" s="37"/>
      <c r="Z27" s="37"/>
      <c r="AA27" s="25">
        <f t="shared" si="0"/>
        <v>22984513.900000002</v>
      </c>
      <c r="AB27" s="26">
        <v>2023</v>
      </c>
      <c r="AC27" s="26">
        <v>2023</v>
      </c>
    </row>
    <row r="28" spans="1:29" ht="60" customHeight="1" x14ac:dyDescent="0.35">
      <c r="A28" s="26">
        <v>14</v>
      </c>
      <c r="B28" s="26" t="s">
        <v>50</v>
      </c>
      <c r="C28" s="44"/>
      <c r="D28" s="25">
        <f t="shared" si="1"/>
        <v>1612453.51</v>
      </c>
      <c r="E28" s="25"/>
      <c r="F28" s="25"/>
      <c r="G28" s="25"/>
      <c r="H28" s="25"/>
      <c r="I28" s="25"/>
      <c r="J28" s="25"/>
      <c r="K28" s="25"/>
      <c r="L28" s="25"/>
      <c r="M28" s="37"/>
      <c r="N28" s="37">
        <v>945017.45</v>
      </c>
      <c r="O28" s="37"/>
      <c r="P28" s="37"/>
      <c r="Q28" s="37"/>
      <c r="R28" s="37"/>
      <c r="S28" s="37"/>
      <c r="T28" s="37"/>
      <c r="U28" s="25">
        <v>653260.80000000005</v>
      </c>
      <c r="V28" s="25">
        <v>14175.26</v>
      </c>
      <c r="W28" s="25"/>
      <c r="X28" s="37"/>
      <c r="Y28" s="37"/>
      <c r="Z28" s="37"/>
      <c r="AA28" s="25">
        <f t="shared" si="0"/>
        <v>1612453.51</v>
      </c>
      <c r="AB28" s="26">
        <v>2023</v>
      </c>
      <c r="AC28" s="26">
        <v>2023</v>
      </c>
    </row>
    <row r="29" spans="1:29" ht="60" customHeight="1" x14ac:dyDescent="0.35">
      <c r="A29" s="26">
        <v>15</v>
      </c>
      <c r="B29" s="26" t="s">
        <v>83</v>
      </c>
      <c r="C29" s="44"/>
      <c r="D29" s="25">
        <f t="shared" si="1"/>
        <v>58843704.950000003</v>
      </c>
      <c r="E29" s="25"/>
      <c r="F29" s="25"/>
      <c r="G29" s="25"/>
      <c r="H29" s="25"/>
      <c r="I29" s="25"/>
      <c r="J29" s="25">
        <v>30068727.120000001</v>
      </c>
      <c r="K29" s="25"/>
      <c r="L29" s="25"/>
      <c r="M29" s="25">
        <v>5787450.25</v>
      </c>
      <c r="N29" s="25"/>
      <c r="O29" s="25"/>
      <c r="P29" s="37"/>
      <c r="Q29" s="37"/>
      <c r="R29" s="25">
        <v>8135112.4199999999</v>
      </c>
      <c r="S29" s="37"/>
      <c r="T29" s="25">
        <v>10663089.470000001</v>
      </c>
      <c r="U29" s="25">
        <v>3369510</v>
      </c>
      <c r="V29" s="25">
        <v>819815.69</v>
      </c>
      <c r="W29" s="25"/>
      <c r="X29" s="25"/>
      <c r="Y29" s="25"/>
      <c r="Z29" s="25"/>
      <c r="AA29" s="25">
        <f t="shared" si="0"/>
        <v>58843704.950000003</v>
      </c>
      <c r="AB29" s="26">
        <v>2023</v>
      </c>
      <c r="AC29" s="26">
        <v>2023</v>
      </c>
    </row>
    <row r="30" spans="1:29" ht="60" customHeight="1" x14ac:dyDescent="0.35">
      <c r="A30" s="26">
        <v>16</v>
      </c>
      <c r="B30" s="26" t="s">
        <v>51</v>
      </c>
      <c r="C30" s="44"/>
      <c r="D30" s="25">
        <f t="shared" si="1"/>
        <v>8773699.1799999997</v>
      </c>
      <c r="E30" s="25"/>
      <c r="F30" s="25"/>
      <c r="G30" s="25"/>
      <c r="H30" s="25"/>
      <c r="I30" s="25"/>
      <c r="J30" s="25"/>
      <c r="K30" s="25"/>
      <c r="L30" s="25"/>
      <c r="M30" s="37"/>
      <c r="N30" s="37"/>
      <c r="O30" s="37"/>
      <c r="P30" s="37"/>
      <c r="Q30" s="25">
        <v>7546040.9699999997</v>
      </c>
      <c r="R30" s="25"/>
      <c r="S30" s="37"/>
      <c r="T30" s="25"/>
      <c r="U30" s="25">
        <v>1114467.6000000001</v>
      </c>
      <c r="V30" s="25">
        <v>113190.61</v>
      </c>
      <c r="W30" s="25"/>
      <c r="X30" s="37"/>
      <c r="Y30" s="37"/>
      <c r="Z30" s="37"/>
      <c r="AA30" s="25">
        <f t="shared" si="0"/>
        <v>8773699.1799999997</v>
      </c>
      <c r="AB30" s="26">
        <v>2023</v>
      </c>
      <c r="AC30" s="26">
        <v>2023</v>
      </c>
    </row>
    <row r="31" spans="1:29" ht="60" customHeight="1" x14ac:dyDescent="0.35">
      <c r="A31" s="26">
        <v>17</v>
      </c>
      <c r="B31" s="26" t="s">
        <v>52</v>
      </c>
      <c r="C31" s="44"/>
      <c r="D31" s="25">
        <f t="shared" si="1"/>
        <v>23404430.41</v>
      </c>
      <c r="E31" s="25"/>
      <c r="F31" s="25"/>
      <c r="G31" s="25"/>
      <c r="H31" s="25"/>
      <c r="I31" s="25"/>
      <c r="J31" s="25"/>
      <c r="K31" s="25"/>
      <c r="L31" s="25"/>
      <c r="M31" s="37"/>
      <c r="N31" s="37"/>
      <c r="O31" s="37"/>
      <c r="P31" s="37"/>
      <c r="Q31" s="25">
        <v>21604088.289999999</v>
      </c>
      <c r="R31" s="37"/>
      <c r="S31" s="37"/>
      <c r="T31" s="37"/>
      <c r="U31" s="25">
        <v>1476280.8</v>
      </c>
      <c r="V31" s="25">
        <v>324061.32</v>
      </c>
      <c r="W31" s="25"/>
      <c r="X31" s="37"/>
      <c r="Y31" s="37"/>
      <c r="Z31" s="37"/>
      <c r="AA31" s="25">
        <f t="shared" si="0"/>
        <v>23404430.41</v>
      </c>
      <c r="AB31" s="26">
        <v>2023</v>
      </c>
      <c r="AC31" s="26">
        <v>2023</v>
      </c>
    </row>
    <row r="32" spans="1:29" ht="151.5" customHeight="1" x14ac:dyDescent="0.35">
      <c r="A32" s="26">
        <v>18</v>
      </c>
      <c r="B32" s="26" t="s">
        <v>53</v>
      </c>
      <c r="C32" s="44"/>
      <c r="D32" s="25">
        <f t="shared" si="1"/>
        <v>11415005.23</v>
      </c>
      <c r="E32" s="25">
        <v>613449.93999999994</v>
      </c>
      <c r="F32" s="25"/>
      <c r="G32" s="25"/>
      <c r="H32" s="25">
        <v>556928.14</v>
      </c>
      <c r="I32" s="25">
        <v>945081.71</v>
      </c>
      <c r="J32" s="25">
        <v>2729374.92</v>
      </c>
      <c r="K32" s="25"/>
      <c r="L32" s="25"/>
      <c r="M32" s="37"/>
      <c r="N32" s="37"/>
      <c r="O32" s="37"/>
      <c r="P32" s="37"/>
      <c r="Q32" s="25"/>
      <c r="R32" s="37"/>
      <c r="S32" s="25">
        <v>6029829.3600000003</v>
      </c>
      <c r="T32" s="37"/>
      <c r="U32" s="25">
        <v>377221.2</v>
      </c>
      <c r="V32" s="25">
        <v>163119.96</v>
      </c>
      <c r="W32" s="25"/>
      <c r="X32" s="37"/>
      <c r="Y32" s="37"/>
      <c r="Z32" s="37"/>
      <c r="AA32" s="25">
        <f t="shared" si="0"/>
        <v>11415005.23</v>
      </c>
      <c r="AB32" s="26" t="s">
        <v>158</v>
      </c>
      <c r="AC32" s="26" t="s">
        <v>159</v>
      </c>
    </row>
    <row r="33" spans="1:29" ht="60" customHeight="1" x14ac:dyDescent="0.35">
      <c r="A33" s="26">
        <v>19</v>
      </c>
      <c r="B33" s="26" t="s">
        <v>54</v>
      </c>
      <c r="C33" s="44"/>
      <c r="D33" s="25">
        <f t="shared" si="1"/>
        <v>11138007.689999999</v>
      </c>
      <c r="E33" s="25"/>
      <c r="F33" s="25"/>
      <c r="G33" s="25"/>
      <c r="H33" s="25"/>
      <c r="I33" s="25"/>
      <c r="J33" s="25"/>
      <c r="K33" s="25"/>
      <c r="L33" s="25"/>
      <c r="M33" s="37"/>
      <c r="N33" s="37"/>
      <c r="O33" s="37"/>
      <c r="P33" s="37"/>
      <c r="Q33" s="25">
        <v>10290916.34</v>
      </c>
      <c r="R33" s="37"/>
      <c r="S33" s="37"/>
      <c r="T33" s="25"/>
      <c r="U33" s="25">
        <v>692727.6</v>
      </c>
      <c r="V33" s="25">
        <v>154363.75</v>
      </c>
      <c r="W33" s="25"/>
      <c r="X33" s="37"/>
      <c r="Y33" s="37"/>
      <c r="Z33" s="37"/>
      <c r="AA33" s="25">
        <f t="shared" si="0"/>
        <v>11138007.689999999</v>
      </c>
      <c r="AB33" s="26">
        <v>2023</v>
      </c>
      <c r="AC33" s="26">
        <v>2023</v>
      </c>
    </row>
    <row r="34" spans="1:29" ht="60" customHeight="1" x14ac:dyDescent="0.35">
      <c r="A34" s="26">
        <v>20</v>
      </c>
      <c r="B34" s="26" t="s">
        <v>55</v>
      </c>
      <c r="C34" s="44"/>
      <c r="D34" s="25">
        <f t="shared" si="1"/>
        <v>17593400.940000001</v>
      </c>
      <c r="E34" s="25"/>
      <c r="F34" s="25"/>
      <c r="G34" s="25"/>
      <c r="H34" s="25"/>
      <c r="I34" s="25"/>
      <c r="J34" s="25"/>
      <c r="K34" s="25"/>
      <c r="L34" s="25"/>
      <c r="M34" s="37"/>
      <c r="N34" s="37"/>
      <c r="O34" s="37"/>
      <c r="P34" s="37"/>
      <c r="Q34" s="25">
        <v>16560151.859999999</v>
      </c>
      <c r="R34" s="37"/>
      <c r="S34" s="37"/>
      <c r="T34" s="25"/>
      <c r="U34" s="25">
        <v>784846.8</v>
      </c>
      <c r="V34" s="25">
        <v>248402.28</v>
      </c>
      <c r="W34" s="25"/>
      <c r="X34" s="37"/>
      <c r="Y34" s="37"/>
      <c r="Z34" s="37"/>
      <c r="AA34" s="25">
        <f t="shared" si="0"/>
        <v>17593400.940000001</v>
      </c>
      <c r="AB34" s="26">
        <v>2023</v>
      </c>
      <c r="AC34" s="26">
        <v>2023</v>
      </c>
    </row>
    <row r="35" spans="1:29" ht="60" customHeight="1" x14ac:dyDescent="0.35">
      <c r="A35" s="26">
        <v>21</v>
      </c>
      <c r="B35" s="26" t="s">
        <v>56</v>
      </c>
      <c r="C35" s="44"/>
      <c r="D35" s="25">
        <f t="shared" si="1"/>
        <v>21611913.84</v>
      </c>
      <c r="E35" s="25"/>
      <c r="F35" s="25"/>
      <c r="G35" s="25"/>
      <c r="H35" s="25"/>
      <c r="I35" s="25"/>
      <c r="J35" s="25"/>
      <c r="K35" s="25"/>
      <c r="L35" s="25"/>
      <c r="M35" s="37"/>
      <c r="N35" s="37"/>
      <c r="O35" s="37"/>
      <c r="P35" s="37"/>
      <c r="Q35" s="25">
        <v>20479479.25</v>
      </c>
      <c r="R35" s="37"/>
      <c r="S35" s="37"/>
      <c r="T35" s="25"/>
      <c r="U35" s="25">
        <v>825242.4</v>
      </c>
      <c r="V35" s="25">
        <v>307192.19</v>
      </c>
      <c r="W35" s="25"/>
      <c r="X35" s="37"/>
      <c r="Y35" s="37"/>
      <c r="Z35" s="37"/>
      <c r="AA35" s="25">
        <f t="shared" si="0"/>
        <v>21611913.84</v>
      </c>
      <c r="AB35" s="26">
        <v>2023</v>
      </c>
      <c r="AC35" s="26">
        <v>2023</v>
      </c>
    </row>
    <row r="36" spans="1:29" ht="60" customHeight="1" x14ac:dyDescent="0.35">
      <c r="A36" s="26">
        <v>22</v>
      </c>
      <c r="B36" s="26" t="s">
        <v>57</v>
      </c>
      <c r="C36" s="44"/>
      <c r="D36" s="25">
        <f t="shared" si="1"/>
        <v>16718946.560000001</v>
      </c>
      <c r="E36" s="25"/>
      <c r="F36" s="25"/>
      <c r="G36" s="25"/>
      <c r="H36" s="25"/>
      <c r="I36" s="25"/>
      <c r="J36" s="25"/>
      <c r="K36" s="25"/>
      <c r="L36" s="25"/>
      <c r="M36" s="37"/>
      <c r="N36" s="37"/>
      <c r="O36" s="37"/>
      <c r="P36" s="37"/>
      <c r="Q36" s="25">
        <v>15200041.140000001</v>
      </c>
      <c r="R36" s="37"/>
      <c r="S36" s="37"/>
      <c r="T36" s="25"/>
      <c r="U36" s="25">
        <v>1290904.8</v>
      </c>
      <c r="V36" s="25">
        <v>228000.62</v>
      </c>
      <c r="W36" s="25"/>
      <c r="X36" s="37"/>
      <c r="Y36" s="37"/>
      <c r="Z36" s="37"/>
      <c r="AA36" s="25">
        <f t="shared" si="0"/>
        <v>16718946.560000001</v>
      </c>
      <c r="AB36" s="26">
        <v>2023</v>
      </c>
      <c r="AC36" s="26">
        <v>2023</v>
      </c>
    </row>
    <row r="37" spans="1:29" ht="60" customHeight="1" x14ac:dyDescent="0.35">
      <c r="A37" s="26">
        <v>23</v>
      </c>
      <c r="B37" s="26" t="s">
        <v>58</v>
      </c>
      <c r="C37" s="44"/>
      <c r="D37" s="25">
        <f t="shared" si="1"/>
        <v>12067388.710000001</v>
      </c>
      <c r="E37" s="25"/>
      <c r="F37" s="25"/>
      <c r="G37" s="25"/>
      <c r="H37" s="25"/>
      <c r="I37" s="25"/>
      <c r="J37" s="25"/>
      <c r="K37" s="25"/>
      <c r="L37" s="25"/>
      <c r="M37" s="37"/>
      <c r="N37" s="37"/>
      <c r="O37" s="37"/>
      <c r="P37" s="37"/>
      <c r="Q37" s="25">
        <v>11190993.41</v>
      </c>
      <c r="R37" s="37"/>
      <c r="S37" s="25"/>
      <c r="T37" s="37"/>
      <c r="U37" s="25">
        <v>708530.4</v>
      </c>
      <c r="V37" s="25">
        <v>167864.9</v>
      </c>
      <c r="W37" s="25"/>
      <c r="X37" s="37"/>
      <c r="Y37" s="37"/>
      <c r="Z37" s="37"/>
      <c r="AA37" s="25">
        <f t="shared" si="0"/>
        <v>12067388.710000001</v>
      </c>
      <c r="AB37" s="26">
        <v>2023</v>
      </c>
      <c r="AC37" s="26">
        <v>2023</v>
      </c>
    </row>
    <row r="38" spans="1:29" ht="60" customHeight="1" x14ac:dyDescent="0.35">
      <c r="A38" s="26">
        <v>24</v>
      </c>
      <c r="B38" s="26" t="s">
        <v>59</v>
      </c>
      <c r="C38" s="44"/>
      <c r="D38" s="25">
        <f t="shared" si="1"/>
        <v>8711378.8200000003</v>
      </c>
      <c r="E38" s="25"/>
      <c r="F38" s="25"/>
      <c r="G38" s="25"/>
      <c r="H38" s="25"/>
      <c r="I38" s="25"/>
      <c r="J38" s="25"/>
      <c r="K38" s="25"/>
      <c r="L38" s="25"/>
      <c r="M38" s="37"/>
      <c r="N38" s="37"/>
      <c r="O38" s="37"/>
      <c r="P38" s="37"/>
      <c r="Q38" s="25">
        <v>7483639.0300000003</v>
      </c>
      <c r="R38" s="37"/>
      <c r="S38" s="37"/>
      <c r="T38" s="37"/>
      <c r="U38" s="25">
        <v>1115485.2</v>
      </c>
      <c r="V38" s="25">
        <v>112254.59</v>
      </c>
      <c r="W38" s="25"/>
      <c r="X38" s="37"/>
      <c r="Y38" s="37"/>
      <c r="Z38" s="37"/>
      <c r="AA38" s="25">
        <f t="shared" si="0"/>
        <v>8711378.8200000003</v>
      </c>
      <c r="AB38" s="26">
        <v>2023</v>
      </c>
      <c r="AC38" s="26">
        <v>2023</v>
      </c>
    </row>
    <row r="39" spans="1:29" ht="60" customHeight="1" x14ac:dyDescent="0.35">
      <c r="A39" s="26">
        <v>25</v>
      </c>
      <c r="B39" s="26" t="s">
        <v>60</v>
      </c>
      <c r="C39" s="44"/>
      <c r="D39" s="25">
        <f t="shared" si="1"/>
        <v>45943586.579999998</v>
      </c>
      <c r="E39" s="25">
        <v>2570593.66</v>
      </c>
      <c r="F39" s="25"/>
      <c r="G39" s="25"/>
      <c r="H39" s="25">
        <v>2417263.69</v>
      </c>
      <c r="I39" s="25">
        <v>2591658.0299999998</v>
      </c>
      <c r="J39" s="25">
        <v>12466255.93</v>
      </c>
      <c r="K39" s="25"/>
      <c r="L39" s="25"/>
      <c r="M39" s="25">
        <v>2399431</v>
      </c>
      <c r="N39" s="25"/>
      <c r="O39" s="25"/>
      <c r="P39" s="37"/>
      <c r="Q39" s="37"/>
      <c r="R39" s="25">
        <v>2751646.06</v>
      </c>
      <c r="S39" s="25">
        <v>13376813.220000001</v>
      </c>
      <c r="T39" s="25">
        <v>4420832.38</v>
      </c>
      <c r="U39" s="25">
        <v>2304175.2000000002</v>
      </c>
      <c r="V39" s="25">
        <v>644917.41</v>
      </c>
      <c r="W39" s="25"/>
      <c r="X39" s="37"/>
      <c r="Y39" s="37"/>
      <c r="Z39" s="37"/>
      <c r="AA39" s="25">
        <f t="shared" si="0"/>
        <v>45943586.579999998</v>
      </c>
      <c r="AB39" s="26">
        <v>2023</v>
      </c>
      <c r="AC39" s="26">
        <v>2023</v>
      </c>
    </row>
    <row r="40" spans="1:29" ht="60" customHeight="1" x14ac:dyDescent="0.35">
      <c r="A40" s="26">
        <v>26</v>
      </c>
      <c r="B40" s="26" t="s">
        <v>61</v>
      </c>
      <c r="C40" s="44"/>
      <c r="D40" s="25">
        <f t="shared" si="1"/>
        <v>12306377.07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7"/>
      <c r="Q40" s="37"/>
      <c r="R40" s="25"/>
      <c r="S40" s="25">
        <v>11200703.32</v>
      </c>
      <c r="T40" s="25"/>
      <c r="U40" s="25">
        <v>937663.2</v>
      </c>
      <c r="V40" s="25">
        <v>168010.55</v>
      </c>
      <c r="W40" s="25"/>
      <c r="X40" s="37"/>
      <c r="Y40" s="37"/>
      <c r="Z40" s="37"/>
      <c r="AA40" s="25">
        <f t="shared" si="0"/>
        <v>12306377.07</v>
      </c>
      <c r="AB40" s="26">
        <v>2023</v>
      </c>
      <c r="AC40" s="26">
        <v>2023</v>
      </c>
    </row>
    <row r="41" spans="1:29" ht="60" customHeight="1" x14ac:dyDescent="0.35">
      <c r="A41" s="26">
        <v>27</v>
      </c>
      <c r="B41" s="26" t="s">
        <v>62</v>
      </c>
      <c r="C41" s="44"/>
      <c r="D41" s="25">
        <f t="shared" si="1"/>
        <v>6174605.580000001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7"/>
      <c r="Q41" s="37"/>
      <c r="R41" s="25"/>
      <c r="S41" s="25">
        <v>5300881.95</v>
      </c>
      <c r="T41" s="25"/>
      <c r="U41" s="25">
        <v>794210.4</v>
      </c>
      <c r="V41" s="25">
        <v>79513.23</v>
      </c>
      <c r="W41" s="25"/>
      <c r="X41" s="37"/>
      <c r="Y41" s="37"/>
      <c r="Z41" s="37"/>
      <c r="AA41" s="25">
        <f t="shared" si="0"/>
        <v>6174605.580000001</v>
      </c>
      <c r="AB41" s="26">
        <v>2023</v>
      </c>
      <c r="AC41" s="26">
        <v>2023</v>
      </c>
    </row>
    <row r="42" spans="1:29" ht="60" customHeight="1" x14ac:dyDescent="0.35">
      <c r="A42" s="26">
        <v>28</v>
      </c>
      <c r="B42" s="26" t="s">
        <v>63</v>
      </c>
      <c r="C42" s="44"/>
      <c r="D42" s="25">
        <f t="shared" si="1"/>
        <v>23780342.739999998</v>
      </c>
      <c r="E42" s="25">
        <v>1339676.47</v>
      </c>
      <c r="F42" s="25"/>
      <c r="G42" s="25"/>
      <c r="H42" s="25">
        <v>1354438.62</v>
      </c>
      <c r="I42" s="25">
        <v>2440864.73</v>
      </c>
      <c r="J42" s="25">
        <v>1979263.65</v>
      </c>
      <c r="K42" s="25"/>
      <c r="L42" s="25"/>
      <c r="M42" s="25">
        <v>1399565.38</v>
      </c>
      <c r="N42" s="25"/>
      <c r="O42" s="25"/>
      <c r="P42" s="37"/>
      <c r="Q42" s="37"/>
      <c r="R42" s="37">
        <v>4438297.18</v>
      </c>
      <c r="S42" s="25">
        <v>6013577.5599999996</v>
      </c>
      <c r="T42" s="25">
        <v>2578629.65</v>
      </c>
      <c r="U42" s="25">
        <v>1912864.7999999998</v>
      </c>
      <c r="V42" s="25">
        <v>323164.7</v>
      </c>
      <c r="W42" s="25"/>
      <c r="X42" s="37"/>
      <c r="Y42" s="37"/>
      <c r="Z42" s="37"/>
      <c r="AA42" s="25">
        <f t="shared" si="0"/>
        <v>23780342.739999998</v>
      </c>
      <c r="AB42" s="26">
        <v>2023</v>
      </c>
      <c r="AC42" s="26">
        <v>2023</v>
      </c>
    </row>
    <row r="43" spans="1:29" ht="60" customHeight="1" x14ac:dyDescent="0.35">
      <c r="A43" s="26">
        <v>29</v>
      </c>
      <c r="B43" s="26" t="s">
        <v>64</v>
      </c>
      <c r="C43" s="44"/>
      <c r="D43" s="25">
        <f t="shared" si="1"/>
        <v>9657338.8100000005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7"/>
      <c r="Q43" s="37"/>
      <c r="R43" s="37"/>
      <c r="S43" s="25">
        <v>8649699.7100000009</v>
      </c>
      <c r="T43" s="37"/>
      <c r="U43" s="25">
        <v>877893.6</v>
      </c>
      <c r="V43" s="25">
        <v>129745.5</v>
      </c>
      <c r="W43" s="25"/>
      <c r="X43" s="37"/>
      <c r="Y43" s="37"/>
      <c r="Z43" s="37"/>
      <c r="AA43" s="25">
        <f t="shared" si="0"/>
        <v>9657338.8100000005</v>
      </c>
      <c r="AB43" s="26">
        <v>2023</v>
      </c>
      <c r="AC43" s="26">
        <v>2023</v>
      </c>
    </row>
    <row r="44" spans="1:29" ht="60" customHeight="1" x14ac:dyDescent="0.35">
      <c r="A44" s="104" t="s">
        <v>7</v>
      </c>
      <c r="B44" s="104"/>
      <c r="C44" s="44"/>
      <c r="D44" s="25">
        <f t="shared" si="1"/>
        <v>499880142.57999992</v>
      </c>
      <c r="E44" s="25">
        <f t="shared" ref="E44:W44" si="2">SUM(E15:E43)</f>
        <v>14423453.529999999</v>
      </c>
      <c r="F44" s="25">
        <f t="shared" si="2"/>
        <v>0</v>
      </c>
      <c r="G44" s="25">
        <f t="shared" si="2"/>
        <v>0</v>
      </c>
      <c r="H44" s="25">
        <f t="shared" si="2"/>
        <v>16215838.18</v>
      </c>
      <c r="I44" s="25">
        <f t="shared" si="2"/>
        <v>22972170.690000001</v>
      </c>
      <c r="J44" s="25">
        <f t="shared" si="2"/>
        <v>99237954.75</v>
      </c>
      <c r="K44" s="25">
        <f t="shared" si="2"/>
        <v>0</v>
      </c>
      <c r="L44" s="25">
        <f t="shared" si="2"/>
        <v>0</v>
      </c>
      <c r="M44" s="25">
        <f t="shared" si="2"/>
        <v>21536273.649999999</v>
      </c>
      <c r="N44" s="25">
        <f t="shared" si="2"/>
        <v>4022359.4299999997</v>
      </c>
      <c r="O44" s="25">
        <f t="shared" si="2"/>
        <v>0</v>
      </c>
      <c r="P44" s="25">
        <f t="shared" si="2"/>
        <v>0</v>
      </c>
      <c r="Q44" s="25">
        <f t="shared" si="2"/>
        <v>147198815.25999999</v>
      </c>
      <c r="R44" s="25">
        <f t="shared" si="2"/>
        <v>28924850.129999999</v>
      </c>
      <c r="S44" s="25">
        <f t="shared" si="2"/>
        <v>69748771.530000001</v>
      </c>
      <c r="T44" s="25">
        <f t="shared" si="2"/>
        <v>33484845.84</v>
      </c>
      <c r="U44" s="25">
        <f t="shared" si="2"/>
        <v>35248329.599999994</v>
      </c>
      <c r="V44" s="25">
        <f t="shared" si="2"/>
        <v>6866479.9900000012</v>
      </c>
      <c r="W44" s="25">
        <f t="shared" si="2"/>
        <v>0</v>
      </c>
      <c r="X44" s="25">
        <f t="shared" ref="X44:Z44" si="3">SUM(X15:X43)</f>
        <v>0</v>
      </c>
      <c r="Y44" s="25">
        <f t="shared" si="3"/>
        <v>0</v>
      </c>
      <c r="Z44" s="25">
        <f t="shared" si="3"/>
        <v>0</v>
      </c>
      <c r="AA44" s="25">
        <f t="shared" si="0"/>
        <v>499880142.57999992</v>
      </c>
      <c r="AB44" s="26">
        <v>2023</v>
      </c>
      <c r="AC44" s="26">
        <v>2023</v>
      </c>
    </row>
    <row r="45" spans="1:29" ht="60" customHeight="1" x14ac:dyDescent="0.35">
      <c r="A45" s="98" t="s">
        <v>5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100"/>
    </row>
    <row r="46" spans="1:29" s="4" customFormat="1" ht="60" customHeight="1" x14ac:dyDescent="0.35">
      <c r="A46" s="26">
        <v>1</v>
      </c>
      <c r="B46" s="26" t="s">
        <v>84</v>
      </c>
      <c r="C46" s="44"/>
      <c r="D46" s="25">
        <f t="shared" ref="D46:D67" si="4">SUM(E46:W46)-(F46+K46+O46)</f>
        <v>18898555.949999996</v>
      </c>
      <c r="E46" s="25"/>
      <c r="F46" s="25"/>
      <c r="G46" s="25"/>
      <c r="H46" s="25">
        <v>2159444.2400000002</v>
      </c>
      <c r="I46" s="25">
        <v>2140679.46</v>
      </c>
      <c r="J46" s="25">
        <v>11124890.789999999</v>
      </c>
      <c r="K46" s="25"/>
      <c r="L46" s="25"/>
      <c r="M46" s="25">
        <v>2046689.5</v>
      </c>
      <c r="N46" s="25"/>
      <c r="O46" s="25"/>
      <c r="P46" s="37"/>
      <c r="Q46" s="37"/>
      <c r="R46" s="37"/>
      <c r="S46" s="37"/>
      <c r="T46" s="37"/>
      <c r="U46" s="25">
        <v>1164776.3999999999</v>
      </c>
      <c r="V46" s="25">
        <v>262075.56</v>
      </c>
      <c r="W46" s="25"/>
      <c r="X46" s="25"/>
      <c r="Y46" s="37"/>
      <c r="Z46" s="37"/>
      <c r="AA46" s="25">
        <f>D46-Y46</f>
        <v>18898555.949999996</v>
      </c>
      <c r="AB46" s="26">
        <v>2024</v>
      </c>
      <c r="AC46" s="26">
        <v>2024</v>
      </c>
    </row>
    <row r="47" spans="1:29" ht="60" customHeight="1" x14ac:dyDescent="0.35">
      <c r="A47" s="26">
        <v>2</v>
      </c>
      <c r="B47" s="26" t="s">
        <v>85</v>
      </c>
      <c r="C47" s="44"/>
      <c r="D47" s="25">
        <f t="shared" si="4"/>
        <v>45803366.209999993</v>
      </c>
      <c r="E47" s="25">
        <v>3760622.18</v>
      </c>
      <c r="F47" s="25"/>
      <c r="G47" s="25"/>
      <c r="H47" s="25">
        <v>3536309.76</v>
      </c>
      <c r="I47" s="25">
        <v>3791438.08</v>
      </c>
      <c r="J47" s="25">
        <v>18237374.25</v>
      </c>
      <c r="K47" s="25"/>
      <c r="L47" s="25"/>
      <c r="M47" s="25">
        <v>3510221.63</v>
      </c>
      <c r="N47" s="25"/>
      <c r="O47" s="25"/>
      <c r="P47" s="37"/>
      <c r="Q47" s="37"/>
      <c r="R47" s="25">
        <v>4025490.83</v>
      </c>
      <c r="S47" s="25"/>
      <c r="T47" s="25">
        <v>6467408.9000000004</v>
      </c>
      <c r="U47" s="25">
        <v>1824567.6</v>
      </c>
      <c r="V47" s="25">
        <v>649932.98</v>
      </c>
      <c r="W47" s="25"/>
      <c r="X47" s="25"/>
      <c r="Y47" s="37"/>
      <c r="Z47" s="37"/>
      <c r="AA47" s="25">
        <f t="shared" ref="AA47:AA67" si="5">D47-Y47</f>
        <v>45803366.209999993</v>
      </c>
      <c r="AB47" s="26">
        <v>2024</v>
      </c>
      <c r="AC47" s="26">
        <v>2024</v>
      </c>
    </row>
    <row r="48" spans="1:29" s="4" customFormat="1" ht="60" customHeight="1" x14ac:dyDescent="0.35">
      <c r="A48" s="26">
        <v>3</v>
      </c>
      <c r="B48" s="26" t="s">
        <v>65</v>
      </c>
      <c r="C48" s="44"/>
      <c r="D48" s="25">
        <f t="shared" si="4"/>
        <v>16709129.700000001</v>
      </c>
      <c r="E48" s="25"/>
      <c r="F48" s="25"/>
      <c r="G48" s="25"/>
      <c r="H48" s="25"/>
      <c r="I48" s="25"/>
      <c r="J48" s="25"/>
      <c r="K48" s="25"/>
      <c r="L48" s="25"/>
      <c r="M48" s="37"/>
      <c r="N48" s="37">
        <v>865223.49</v>
      </c>
      <c r="O48" s="37"/>
      <c r="P48" s="37"/>
      <c r="Q48" s="37"/>
      <c r="R48" s="25">
        <v>1954999.23</v>
      </c>
      <c r="S48" s="25">
        <v>8791674.8100000005</v>
      </c>
      <c r="T48" s="25">
        <v>2905514.19</v>
      </c>
      <c r="U48" s="25">
        <v>1973956.8</v>
      </c>
      <c r="V48" s="25">
        <v>217761.18</v>
      </c>
      <c r="W48" s="25"/>
      <c r="X48" s="25"/>
      <c r="Y48" s="37"/>
      <c r="Z48" s="37"/>
      <c r="AA48" s="25">
        <f t="shared" si="5"/>
        <v>16709129.700000001</v>
      </c>
      <c r="AB48" s="26">
        <v>2024</v>
      </c>
      <c r="AC48" s="26">
        <v>2024</v>
      </c>
    </row>
    <row r="49" spans="1:29" s="4" customFormat="1" ht="60" customHeight="1" x14ac:dyDescent="0.35">
      <c r="A49" s="26">
        <v>4</v>
      </c>
      <c r="B49" s="26" t="s">
        <v>66</v>
      </c>
      <c r="C49" s="44"/>
      <c r="D49" s="25">
        <f t="shared" si="4"/>
        <v>21992638.77</v>
      </c>
      <c r="E49" s="25">
        <v>1725045.07</v>
      </c>
      <c r="F49" s="25"/>
      <c r="G49" s="25"/>
      <c r="H49" s="25">
        <v>1744053.67</v>
      </c>
      <c r="I49" s="25">
        <v>3142998.9</v>
      </c>
      <c r="J49" s="25">
        <v>2548614.6</v>
      </c>
      <c r="K49" s="25"/>
      <c r="L49" s="25"/>
      <c r="M49" s="25">
        <v>1802161.5</v>
      </c>
      <c r="N49" s="25"/>
      <c r="O49" s="25"/>
      <c r="P49" s="37"/>
      <c r="Q49" s="37"/>
      <c r="R49" s="25">
        <v>5715008.7000000002</v>
      </c>
      <c r="S49" s="25"/>
      <c r="T49" s="25">
        <v>3320393</v>
      </c>
      <c r="U49" s="25">
        <v>1694389.2</v>
      </c>
      <c r="V49" s="25">
        <v>299974.13</v>
      </c>
      <c r="W49" s="25"/>
      <c r="X49" s="37"/>
      <c r="Y49" s="37"/>
      <c r="Z49" s="37"/>
      <c r="AA49" s="25">
        <f t="shared" si="5"/>
        <v>21992638.77</v>
      </c>
      <c r="AB49" s="26">
        <v>2024</v>
      </c>
      <c r="AC49" s="26">
        <v>2024</v>
      </c>
    </row>
    <row r="50" spans="1:29" ht="60" customHeight="1" x14ac:dyDescent="0.35">
      <c r="A50" s="26">
        <v>5</v>
      </c>
      <c r="B50" s="26" t="s">
        <v>67</v>
      </c>
      <c r="C50" s="44"/>
      <c r="D50" s="25">
        <f t="shared" si="4"/>
        <v>28159651.570000004</v>
      </c>
      <c r="E50" s="25">
        <v>1439779.1</v>
      </c>
      <c r="F50" s="25"/>
      <c r="G50" s="25"/>
      <c r="H50" s="25">
        <v>1455644.3</v>
      </c>
      <c r="I50" s="25">
        <v>2623249.7999999998</v>
      </c>
      <c r="J50" s="25">
        <v>2127157.2000000002</v>
      </c>
      <c r="K50" s="25"/>
      <c r="L50" s="25"/>
      <c r="M50" s="25">
        <v>1504143</v>
      </c>
      <c r="N50" s="25"/>
      <c r="O50" s="25"/>
      <c r="P50" s="37"/>
      <c r="Q50" s="37"/>
      <c r="R50" s="25">
        <v>4769933.4000000004</v>
      </c>
      <c r="S50" s="25">
        <v>9378212.6199999992</v>
      </c>
      <c r="T50" s="25">
        <v>2771308.73</v>
      </c>
      <c r="U50" s="25">
        <v>1699182</v>
      </c>
      <c r="V50" s="25">
        <v>391041.42</v>
      </c>
      <c r="W50" s="25"/>
      <c r="X50" s="37"/>
      <c r="Y50" s="37"/>
      <c r="Z50" s="37"/>
      <c r="AA50" s="25">
        <f t="shared" si="5"/>
        <v>28159651.570000004</v>
      </c>
      <c r="AB50" s="26">
        <v>2024</v>
      </c>
      <c r="AC50" s="26">
        <v>2024</v>
      </c>
    </row>
    <row r="51" spans="1:29" s="4" customFormat="1" ht="60" customHeight="1" x14ac:dyDescent="0.35">
      <c r="A51" s="26">
        <v>6</v>
      </c>
      <c r="B51" s="26" t="s">
        <v>47</v>
      </c>
      <c r="C51" s="44"/>
      <c r="D51" s="25">
        <f t="shared" si="4"/>
        <v>9025883.3800000008</v>
      </c>
      <c r="E51" s="25"/>
      <c r="F51" s="25"/>
      <c r="G51" s="25"/>
      <c r="H51" s="25"/>
      <c r="I51" s="25"/>
      <c r="J51" s="25"/>
      <c r="K51" s="25"/>
      <c r="L51" s="25"/>
      <c r="M51" s="37"/>
      <c r="N51" s="37"/>
      <c r="O51" s="37"/>
      <c r="P51" s="37"/>
      <c r="Q51" s="25"/>
      <c r="R51" s="37">
        <v>5097270.28</v>
      </c>
      <c r="S51" s="37"/>
      <c r="T51" s="37">
        <v>2961489.9</v>
      </c>
      <c r="U51" s="25">
        <v>846241.8</v>
      </c>
      <c r="V51" s="25">
        <v>120881.4</v>
      </c>
      <c r="W51" s="25"/>
      <c r="X51" s="37"/>
      <c r="Y51" s="37"/>
      <c r="Z51" s="37"/>
      <c r="AA51" s="25">
        <f>D51-Y51</f>
        <v>9025883.3800000008</v>
      </c>
      <c r="AB51" s="26">
        <v>2024</v>
      </c>
      <c r="AC51" s="26">
        <v>2024</v>
      </c>
    </row>
    <row r="52" spans="1:29" s="4" customFormat="1" ht="60" customHeight="1" x14ac:dyDescent="0.35">
      <c r="A52" s="26">
        <v>7</v>
      </c>
      <c r="B52" s="26" t="s">
        <v>86</v>
      </c>
      <c r="C52" s="44"/>
      <c r="D52" s="25">
        <f t="shared" si="4"/>
        <v>13797320.92</v>
      </c>
      <c r="E52" s="25">
        <v>1272356.71</v>
      </c>
      <c r="F52" s="25"/>
      <c r="G52" s="25"/>
      <c r="H52" s="25">
        <v>1196463.58</v>
      </c>
      <c r="I52" s="25">
        <v>1282782.8600000001</v>
      </c>
      <c r="J52" s="25">
        <v>7691089.0300000003</v>
      </c>
      <c r="K52" s="25"/>
      <c r="L52" s="25"/>
      <c r="M52" s="25">
        <v>1187637</v>
      </c>
      <c r="N52" s="25"/>
      <c r="O52" s="25"/>
      <c r="P52" s="37"/>
      <c r="Q52" s="37"/>
      <c r="R52" s="37"/>
      <c r="S52" s="37"/>
      <c r="T52" s="37"/>
      <c r="U52" s="25">
        <v>977536.8</v>
      </c>
      <c r="V52" s="25">
        <v>189454.94</v>
      </c>
      <c r="W52" s="25"/>
      <c r="X52" s="37"/>
      <c r="Y52" s="37"/>
      <c r="Z52" s="37"/>
      <c r="AA52" s="25">
        <f t="shared" si="5"/>
        <v>13797320.92</v>
      </c>
      <c r="AB52" s="26">
        <v>2024</v>
      </c>
      <c r="AC52" s="26">
        <v>2024</v>
      </c>
    </row>
    <row r="53" spans="1:29" s="4" customFormat="1" ht="60" customHeight="1" x14ac:dyDescent="0.35">
      <c r="A53" s="26">
        <v>8</v>
      </c>
      <c r="B53" s="26" t="s">
        <v>87</v>
      </c>
      <c r="C53" s="44"/>
      <c r="D53" s="25">
        <f t="shared" si="4"/>
        <v>15327698.799999999</v>
      </c>
      <c r="E53" s="25">
        <v>1654318.46</v>
      </c>
      <c r="F53" s="53"/>
      <c r="G53" s="25"/>
      <c r="H53" s="25">
        <v>1672547.71</v>
      </c>
      <c r="I53" s="25">
        <v>3014136.38</v>
      </c>
      <c r="J53" s="25">
        <v>2444121.75</v>
      </c>
      <c r="K53" s="25"/>
      <c r="L53" s="25"/>
      <c r="M53" s="25">
        <v>1728273.13</v>
      </c>
      <c r="N53" s="25"/>
      <c r="O53" s="25"/>
      <c r="P53" s="37"/>
      <c r="Q53" s="37"/>
      <c r="R53" s="37"/>
      <c r="S53" s="37"/>
      <c r="T53" s="25">
        <v>3184257.35</v>
      </c>
      <c r="U53" s="25">
        <v>1424579.2</v>
      </c>
      <c r="V53" s="25">
        <v>205464.82</v>
      </c>
      <c r="W53" s="25"/>
      <c r="X53" s="37"/>
      <c r="Y53" s="37"/>
      <c r="Z53" s="37"/>
      <c r="AA53" s="25">
        <f t="shared" si="5"/>
        <v>15327698.799999999</v>
      </c>
      <c r="AB53" s="26">
        <v>2024</v>
      </c>
      <c r="AC53" s="26">
        <v>2024</v>
      </c>
    </row>
    <row r="54" spans="1:29" s="4" customFormat="1" ht="60" customHeight="1" x14ac:dyDescent="0.35">
      <c r="A54" s="26">
        <v>9</v>
      </c>
      <c r="B54" s="26" t="s">
        <v>88</v>
      </c>
      <c r="C54" s="44"/>
      <c r="D54" s="25">
        <f t="shared" si="4"/>
        <v>16227512.92</v>
      </c>
      <c r="E54" s="25">
        <v>2152944.02</v>
      </c>
      <c r="F54" s="53">
        <v>1</v>
      </c>
      <c r="G54" s="25">
        <v>1197448.78</v>
      </c>
      <c r="H54" s="25">
        <v>2176667.7200000002</v>
      </c>
      <c r="I54" s="25">
        <v>3922622.55</v>
      </c>
      <c r="J54" s="25">
        <v>3180800.7</v>
      </c>
      <c r="K54" s="25"/>
      <c r="L54" s="25"/>
      <c r="M54" s="25">
        <v>2249189.25</v>
      </c>
      <c r="N54" s="25"/>
      <c r="O54" s="25"/>
      <c r="P54" s="37"/>
      <c r="Q54" s="37"/>
      <c r="R54" s="37"/>
      <c r="S54" s="37"/>
      <c r="T54" s="37"/>
      <c r="U54" s="25">
        <v>1124644.8</v>
      </c>
      <c r="V54" s="25">
        <v>223195.1</v>
      </c>
      <c r="W54" s="25"/>
      <c r="X54" s="37"/>
      <c r="Y54" s="37"/>
      <c r="Z54" s="37"/>
      <c r="AA54" s="25">
        <f t="shared" si="5"/>
        <v>16227512.92</v>
      </c>
      <c r="AB54" s="26">
        <v>2024</v>
      </c>
      <c r="AC54" s="26">
        <v>2024</v>
      </c>
    </row>
    <row r="55" spans="1:29" s="4" customFormat="1" ht="60" customHeight="1" x14ac:dyDescent="0.35">
      <c r="A55" s="26">
        <v>10</v>
      </c>
      <c r="B55" s="26" t="s">
        <v>89</v>
      </c>
      <c r="C55" s="44"/>
      <c r="D55" s="25">
        <f t="shared" si="4"/>
        <v>27045486.449999996</v>
      </c>
      <c r="E55" s="25">
        <v>1827131.18</v>
      </c>
      <c r="F55" s="53">
        <v>1</v>
      </c>
      <c r="G55" s="25">
        <v>1197448.78</v>
      </c>
      <c r="H55" s="25">
        <v>1718147.03</v>
      </c>
      <c r="I55" s="25">
        <v>1842103.35</v>
      </c>
      <c r="J55" s="25">
        <v>11044566.68</v>
      </c>
      <c r="K55" s="25"/>
      <c r="L55" s="25"/>
      <c r="M55" s="25">
        <v>1705471.88</v>
      </c>
      <c r="N55" s="25"/>
      <c r="O55" s="25"/>
      <c r="P55" s="37"/>
      <c r="Q55" s="37"/>
      <c r="R55" s="37">
        <v>1955819.93</v>
      </c>
      <c r="S55" s="37"/>
      <c r="T55" s="37">
        <v>3142247.18</v>
      </c>
      <c r="U55" s="25">
        <v>2246056.4</v>
      </c>
      <c r="V55" s="25">
        <v>366494.04</v>
      </c>
      <c r="W55" s="25"/>
      <c r="X55" s="37"/>
      <c r="Y55" s="37"/>
      <c r="Z55" s="37"/>
      <c r="AA55" s="25">
        <f t="shared" si="5"/>
        <v>27045486.449999996</v>
      </c>
      <c r="AB55" s="26">
        <v>2024</v>
      </c>
      <c r="AC55" s="26">
        <v>2024</v>
      </c>
    </row>
    <row r="56" spans="1:29" ht="60" customHeight="1" x14ac:dyDescent="0.35">
      <c r="A56" s="26">
        <v>11</v>
      </c>
      <c r="B56" s="26" t="s">
        <v>68</v>
      </c>
      <c r="C56" s="44"/>
      <c r="D56" s="25">
        <f t="shared" si="4"/>
        <v>63041812.409999996</v>
      </c>
      <c r="E56" s="25">
        <v>6807029.1799999997</v>
      </c>
      <c r="F56" s="25"/>
      <c r="G56" s="25"/>
      <c r="H56" s="25">
        <v>6401005.6299999999</v>
      </c>
      <c r="I56" s="25">
        <v>6862808.4500000002</v>
      </c>
      <c r="J56" s="25">
        <v>33011116.989999998</v>
      </c>
      <c r="K56" s="25"/>
      <c r="L56" s="25"/>
      <c r="M56" s="25">
        <v>6353784</v>
      </c>
      <c r="N56" s="25"/>
      <c r="O56" s="25"/>
      <c r="P56" s="37"/>
      <c r="Q56" s="37"/>
      <c r="R56" s="37"/>
      <c r="S56" s="37"/>
      <c r="T56" s="37"/>
      <c r="U56" s="25">
        <v>2714532</v>
      </c>
      <c r="V56" s="25">
        <v>891536.16</v>
      </c>
      <c r="W56" s="25"/>
      <c r="X56" s="37"/>
      <c r="Y56" s="37"/>
      <c r="Z56" s="37"/>
      <c r="AA56" s="25">
        <f>D56-Y56</f>
        <v>63041812.409999996</v>
      </c>
      <c r="AB56" s="26">
        <v>2024</v>
      </c>
      <c r="AC56" s="26">
        <v>2024</v>
      </c>
    </row>
    <row r="57" spans="1:29" ht="60" customHeight="1" x14ac:dyDescent="0.35">
      <c r="A57" s="26">
        <v>12</v>
      </c>
      <c r="B57" s="26" t="s">
        <v>90</v>
      </c>
      <c r="C57" s="44"/>
      <c r="D57" s="25">
        <f t="shared" si="4"/>
        <v>6102648.1299999999</v>
      </c>
      <c r="E57" s="25">
        <v>1179936.96</v>
      </c>
      <c r="F57" s="25"/>
      <c r="G57" s="25"/>
      <c r="H57" s="25">
        <v>1192938.9099999999</v>
      </c>
      <c r="I57" s="25"/>
      <c r="J57" s="25">
        <v>1743261.45</v>
      </c>
      <c r="K57" s="25"/>
      <c r="L57" s="25"/>
      <c r="M57" s="25">
        <v>1232684.8799999999</v>
      </c>
      <c r="N57" s="25"/>
      <c r="O57" s="25"/>
      <c r="P57" s="37"/>
      <c r="Q57" s="37"/>
      <c r="R57" s="37"/>
      <c r="S57" s="37"/>
      <c r="T57" s="37"/>
      <c r="U57" s="25">
        <v>673593.6</v>
      </c>
      <c r="V57" s="25">
        <v>80232.33</v>
      </c>
      <c r="W57" s="25"/>
      <c r="X57" s="37"/>
      <c r="Y57" s="37"/>
      <c r="Z57" s="37"/>
      <c r="AA57" s="25">
        <f t="shared" si="5"/>
        <v>6102648.1299999999</v>
      </c>
      <c r="AB57" s="26">
        <v>2024</v>
      </c>
      <c r="AC57" s="26">
        <v>2024</v>
      </c>
    </row>
    <row r="58" spans="1:29" s="4" customFormat="1" ht="60" customHeight="1" x14ac:dyDescent="0.35">
      <c r="A58" s="26">
        <v>13</v>
      </c>
      <c r="B58" s="26" t="s">
        <v>69</v>
      </c>
      <c r="C58" s="44"/>
      <c r="D58" s="25">
        <f t="shared" si="4"/>
        <v>16337745.469999999</v>
      </c>
      <c r="E58" s="25">
        <v>1155456.94</v>
      </c>
      <c r="F58" s="25"/>
      <c r="G58" s="25"/>
      <c r="H58" s="25">
        <v>1168189.1399999999</v>
      </c>
      <c r="I58" s="25">
        <v>2105220.2999999998</v>
      </c>
      <c r="J58" s="25">
        <v>9515654.5199999996</v>
      </c>
      <c r="K58" s="25"/>
      <c r="L58" s="25"/>
      <c r="M58" s="25">
        <v>1207110.5</v>
      </c>
      <c r="N58" s="25"/>
      <c r="O58" s="25"/>
      <c r="P58" s="37"/>
      <c r="Q58" s="37"/>
      <c r="R58" s="37"/>
      <c r="S58" s="37"/>
      <c r="T58" s="37"/>
      <c r="U58" s="25">
        <v>958839.6</v>
      </c>
      <c r="V58" s="25">
        <v>227274.47</v>
      </c>
      <c r="W58" s="25"/>
      <c r="X58" s="37"/>
      <c r="Y58" s="37"/>
      <c r="Z58" s="37"/>
      <c r="AA58" s="25">
        <f t="shared" si="5"/>
        <v>16337745.469999999</v>
      </c>
      <c r="AB58" s="26">
        <v>2024</v>
      </c>
      <c r="AC58" s="26">
        <v>2024</v>
      </c>
    </row>
    <row r="59" spans="1:29" s="4" customFormat="1" ht="60" customHeight="1" x14ac:dyDescent="0.35">
      <c r="A59" s="26">
        <v>14</v>
      </c>
      <c r="B59" s="26" t="s">
        <v>70</v>
      </c>
      <c r="C59" s="44"/>
      <c r="D59" s="25">
        <f t="shared" si="4"/>
        <v>17444579.289999999</v>
      </c>
      <c r="E59" s="25"/>
      <c r="F59" s="25"/>
      <c r="G59" s="25"/>
      <c r="H59" s="25"/>
      <c r="I59" s="25"/>
      <c r="J59" s="25"/>
      <c r="K59" s="25"/>
      <c r="L59" s="25"/>
      <c r="M59" s="37"/>
      <c r="N59" s="37"/>
      <c r="O59" s="37"/>
      <c r="P59" s="37"/>
      <c r="Q59" s="25">
        <v>13405652.189999999</v>
      </c>
      <c r="R59" s="37">
        <v>2457442.6800000002</v>
      </c>
      <c r="S59" s="37"/>
      <c r="T59" s="37"/>
      <c r="U59" s="25">
        <v>1343538</v>
      </c>
      <c r="V59" s="25">
        <v>237946.42</v>
      </c>
      <c r="W59" s="25"/>
      <c r="X59" s="37"/>
      <c r="Y59" s="37"/>
      <c r="Z59" s="37"/>
      <c r="AA59" s="25">
        <f t="shared" si="5"/>
        <v>17444579.289999999</v>
      </c>
      <c r="AB59" s="26">
        <v>2024</v>
      </c>
      <c r="AC59" s="26">
        <v>2024</v>
      </c>
    </row>
    <row r="60" spans="1:29" ht="60" customHeight="1" x14ac:dyDescent="0.35">
      <c r="A60" s="26">
        <v>15</v>
      </c>
      <c r="B60" s="26" t="s">
        <v>73</v>
      </c>
      <c r="C60" s="44"/>
      <c r="D60" s="25">
        <f t="shared" si="4"/>
        <v>42888490.110000007</v>
      </c>
      <c r="E60" s="25">
        <v>2240246.2599999998</v>
      </c>
      <c r="F60" s="25"/>
      <c r="G60" s="25"/>
      <c r="H60" s="25">
        <v>2264931.96</v>
      </c>
      <c r="I60" s="25">
        <v>4081685.55</v>
      </c>
      <c r="J60" s="25">
        <v>18449332.620000001</v>
      </c>
      <c r="K60" s="25"/>
      <c r="L60" s="25"/>
      <c r="M60" s="25">
        <v>2340394.25</v>
      </c>
      <c r="N60" s="25"/>
      <c r="O60" s="25"/>
      <c r="P60" s="37"/>
      <c r="Q60" s="37"/>
      <c r="R60" s="25">
        <v>7421850.6500000004</v>
      </c>
      <c r="S60" s="25"/>
      <c r="T60" s="25">
        <v>4312060.0999999996</v>
      </c>
      <c r="U60" s="25">
        <v>1161331.2</v>
      </c>
      <c r="V60" s="25">
        <v>616657.52</v>
      </c>
      <c r="W60" s="25"/>
      <c r="X60" s="37"/>
      <c r="Y60" s="37"/>
      <c r="Z60" s="37"/>
      <c r="AA60" s="25">
        <f t="shared" si="5"/>
        <v>42888490.110000007</v>
      </c>
      <c r="AB60" s="26">
        <v>2024</v>
      </c>
      <c r="AC60" s="26">
        <v>2024</v>
      </c>
    </row>
    <row r="61" spans="1:29" ht="60" customHeight="1" x14ac:dyDescent="0.35">
      <c r="A61" s="26">
        <v>16</v>
      </c>
      <c r="B61" s="26" t="s">
        <v>91</v>
      </c>
      <c r="C61" s="44"/>
      <c r="D61" s="25">
        <f t="shared" si="4"/>
        <v>28724779.729999997</v>
      </c>
      <c r="E61" s="25">
        <v>1533733.85</v>
      </c>
      <c r="F61" s="25"/>
      <c r="G61" s="25"/>
      <c r="H61" s="25">
        <v>1442250.17</v>
      </c>
      <c r="I61" s="25">
        <v>1546301.82</v>
      </c>
      <c r="J61" s="25">
        <v>7437938.96</v>
      </c>
      <c r="K61" s="25"/>
      <c r="L61" s="25"/>
      <c r="M61" s="25">
        <v>1431610.38</v>
      </c>
      <c r="N61" s="25"/>
      <c r="O61" s="25"/>
      <c r="P61" s="37"/>
      <c r="Q61" s="37"/>
      <c r="R61" s="25">
        <v>1641758</v>
      </c>
      <c r="S61" s="25">
        <v>7981219.1299999999</v>
      </c>
      <c r="T61" s="25">
        <v>2637670.9700000002</v>
      </c>
      <c r="U61" s="25">
        <v>2687509.2</v>
      </c>
      <c r="V61" s="25">
        <v>384787.25</v>
      </c>
      <c r="W61" s="25"/>
      <c r="X61" s="37"/>
      <c r="Y61" s="37"/>
      <c r="Z61" s="37"/>
      <c r="AA61" s="25">
        <f>D61-Y61</f>
        <v>28724779.729999997</v>
      </c>
      <c r="AB61" s="26">
        <v>2024</v>
      </c>
      <c r="AC61" s="26">
        <v>2024</v>
      </c>
    </row>
    <row r="62" spans="1:29" ht="60" customHeight="1" x14ac:dyDescent="0.35">
      <c r="A62" s="26">
        <v>17</v>
      </c>
      <c r="B62" s="26" t="s">
        <v>92</v>
      </c>
      <c r="C62" s="44"/>
      <c r="D62" s="25">
        <f t="shared" si="4"/>
        <v>22705176.359999999</v>
      </c>
      <c r="E62" s="25">
        <v>872314.54</v>
      </c>
      <c r="F62" s="25"/>
      <c r="G62" s="25"/>
      <c r="H62" s="25">
        <v>881926.74</v>
      </c>
      <c r="I62" s="25">
        <v>1589340.3</v>
      </c>
      <c r="J62" s="25">
        <v>7183862.5199999996</v>
      </c>
      <c r="K62" s="25"/>
      <c r="L62" s="25"/>
      <c r="M62" s="25">
        <v>911310.5</v>
      </c>
      <c r="N62" s="25"/>
      <c r="O62" s="25"/>
      <c r="P62" s="37"/>
      <c r="Q62" s="37"/>
      <c r="R62" s="54">
        <v>2889944.9</v>
      </c>
      <c r="S62" s="25">
        <v>4856541.87</v>
      </c>
      <c r="T62" s="25">
        <v>1679044.31</v>
      </c>
      <c r="U62" s="25">
        <v>1527926.4</v>
      </c>
      <c r="V62" s="25">
        <v>312964.28000000003</v>
      </c>
      <c r="W62" s="25"/>
      <c r="X62" s="37"/>
      <c r="Y62" s="37"/>
      <c r="Z62" s="37"/>
      <c r="AA62" s="25">
        <f t="shared" si="5"/>
        <v>22705176.359999999</v>
      </c>
      <c r="AB62" s="26">
        <v>2024</v>
      </c>
      <c r="AC62" s="26">
        <v>2024</v>
      </c>
    </row>
    <row r="63" spans="1:29" ht="60" customHeight="1" x14ac:dyDescent="0.35">
      <c r="A63" s="26">
        <v>18</v>
      </c>
      <c r="B63" s="26" t="s">
        <v>74</v>
      </c>
      <c r="C63" s="44"/>
      <c r="D63" s="25">
        <f t="shared" si="4"/>
        <v>42976239.589999996</v>
      </c>
      <c r="E63" s="25">
        <v>4643124.8899999997</v>
      </c>
      <c r="F63" s="25"/>
      <c r="G63" s="25"/>
      <c r="H63" s="25">
        <v>4366173.22</v>
      </c>
      <c r="I63" s="25">
        <v>4681172.34</v>
      </c>
      <c r="J63" s="25">
        <v>22517126.739999998</v>
      </c>
      <c r="K63" s="25"/>
      <c r="L63" s="25"/>
      <c r="M63" s="25">
        <v>4333963</v>
      </c>
      <c r="N63" s="25"/>
      <c r="O63" s="25"/>
      <c r="P63" s="37"/>
      <c r="Q63" s="37"/>
      <c r="R63" s="37"/>
      <c r="S63" s="37"/>
      <c r="T63" s="37"/>
      <c r="U63" s="25">
        <v>1826556</v>
      </c>
      <c r="V63" s="25">
        <v>608123.4</v>
      </c>
      <c r="W63" s="25"/>
      <c r="X63" s="37"/>
      <c r="Y63" s="37"/>
      <c r="Z63" s="37"/>
      <c r="AA63" s="25">
        <f t="shared" si="5"/>
        <v>42976239.589999996</v>
      </c>
      <c r="AB63" s="26">
        <v>2024</v>
      </c>
      <c r="AC63" s="26">
        <v>2024</v>
      </c>
    </row>
    <row r="64" spans="1:29" ht="60" customHeight="1" x14ac:dyDescent="0.35">
      <c r="A64" s="26">
        <v>19</v>
      </c>
      <c r="B64" s="26" t="s">
        <v>75</v>
      </c>
      <c r="C64" s="44"/>
      <c r="D64" s="25">
        <f t="shared" si="4"/>
        <v>10772757.25</v>
      </c>
      <c r="E64" s="25">
        <v>1472045.54</v>
      </c>
      <c r="F64" s="25"/>
      <c r="G64" s="25"/>
      <c r="H64" s="25">
        <v>1488266.29</v>
      </c>
      <c r="I64" s="25">
        <v>2682038.63</v>
      </c>
      <c r="J64" s="25">
        <v>2174828.25</v>
      </c>
      <c r="K64" s="25"/>
      <c r="L64" s="25"/>
      <c r="M64" s="25">
        <v>1537851.88</v>
      </c>
      <c r="N64" s="25"/>
      <c r="O64" s="25"/>
      <c r="P64" s="37"/>
      <c r="Q64" s="37"/>
      <c r="R64" s="37"/>
      <c r="S64" s="37"/>
      <c r="T64" s="37"/>
      <c r="U64" s="25">
        <v>1277401.2</v>
      </c>
      <c r="V64" s="25">
        <v>140325.46</v>
      </c>
      <c r="W64" s="25"/>
      <c r="X64" s="37"/>
      <c r="Y64" s="37"/>
      <c r="Z64" s="37"/>
      <c r="AA64" s="25">
        <f t="shared" si="5"/>
        <v>10772757.25</v>
      </c>
      <c r="AB64" s="26">
        <v>2024</v>
      </c>
      <c r="AC64" s="26">
        <v>2024</v>
      </c>
    </row>
    <row r="65" spans="1:64" ht="60" customHeight="1" x14ac:dyDescent="0.35">
      <c r="A65" s="26">
        <v>20</v>
      </c>
      <c r="B65" s="26" t="s">
        <v>76</v>
      </c>
      <c r="C65" s="44"/>
      <c r="D65" s="25">
        <f t="shared" si="4"/>
        <v>15370826.92</v>
      </c>
      <c r="E65" s="25">
        <v>1084730.33</v>
      </c>
      <c r="F65" s="25"/>
      <c r="G65" s="25"/>
      <c r="H65" s="25">
        <v>1096683.18</v>
      </c>
      <c r="I65" s="25">
        <v>1976357.78</v>
      </c>
      <c r="J65" s="25">
        <v>8933192.3100000005</v>
      </c>
      <c r="K65" s="25"/>
      <c r="L65" s="25"/>
      <c r="M65" s="25">
        <v>1133222.1299999999</v>
      </c>
      <c r="N65" s="25"/>
      <c r="O65" s="25"/>
      <c r="P65" s="37"/>
      <c r="Q65" s="37"/>
      <c r="R65" s="37"/>
      <c r="S65" s="37"/>
      <c r="T65" s="37"/>
      <c r="U65" s="25">
        <v>933278.4</v>
      </c>
      <c r="V65" s="25">
        <v>213362.79</v>
      </c>
      <c r="W65" s="25"/>
      <c r="X65" s="37"/>
      <c r="Y65" s="37"/>
      <c r="Z65" s="37"/>
      <c r="AA65" s="25">
        <f>D65-Y65</f>
        <v>15370826.92</v>
      </c>
      <c r="AB65" s="26">
        <v>2024</v>
      </c>
      <c r="AC65" s="26">
        <v>2024</v>
      </c>
    </row>
    <row r="66" spans="1:64" ht="60" customHeight="1" x14ac:dyDescent="0.35">
      <c r="A66" s="26">
        <v>21</v>
      </c>
      <c r="B66" s="26" t="s">
        <v>77</v>
      </c>
      <c r="C66" s="44"/>
      <c r="D66" s="25">
        <f t="shared" si="4"/>
        <v>5120153.09</v>
      </c>
      <c r="E66" s="25">
        <v>1696765.76</v>
      </c>
      <c r="F66" s="25"/>
      <c r="G66" s="25"/>
      <c r="H66" s="25">
        <v>1595961.56</v>
      </c>
      <c r="I66" s="25">
        <v>1734062.21</v>
      </c>
      <c r="J66" s="25"/>
      <c r="K66" s="25"/>
      <c r="L66" s="25"/>
      <c r="M66" s="25"/>
      <c r="N66" s="25"/>
      <c r="O66" s="25"/>
      <c r="P66" s="37"/>
      <c r="Q66" s="37"/>
      <c r="R66" s="37"/>
      <c r="S66" s="25"/>
      <c r="T66" s="37"/>
      <c r="U66" s="25"/>
      <c r="V66" s="25">
        <v>93363.56</v>
      </c>
      <c r="W66" s="25"/>
      <c r="X66" s="37"/>
      <c r="Y66" s="37"/>
      <c r="Z66" s="37"/>
      <c r="AA66" s="25">
        <f t="shared" si="5"/>
        <v>5120153.09</v>
      </c>
      <c r="AB66" s="26">
        <v>2022</v>
      </c>
      <c r="AC66" s="26">
        <v>2024</v>
      </c>
    </row>
    <row r="67" spans="1:64" s="6" customFormat="1" ht="60" customHeight="1" x14ac:dyDescent="0.25">
      <c r="A67" s="64" t="s">
        <v>8</v>
      </c>
      <c r="B67" s="66"/>
      <c r="C67" s="55"/>
      <c r="D67" s="25">
        <f t="shared" si="4"/>
        <v>484472453.02000004</v>
      </c>
      <c r="E67" s="25">
        <f t="shared" ref="E67:J67" si="6">SUM(E46:E66)</f>
        <v>36517580.969999999</v>
      </c>
      <c r="F67" s="25">
        <f t="shared" si="6"/>
        <v>2</v>
      </c>
      <c r="G67" s="25">
        <f t="shared" si="6"/>
        <v>2394897.56</v>
      </c>
      <c r="H67" s="25">
        <f t="shared" si="6"/>
        <v>37557604.810000002</v>
      </c>
      <c r="I67" s="25">
        <f t="shared" si="6"/>
        <v>49018998.760000005</v>
      </c>
      <c r="J67" s="25">
        <f t="shared" si="6"/>
        <v>169364929.36000001</v>
      </c>
      <c r="K67" s="25">
        <f t="shared" ref="K67:N67" si="7">SUM(K46:K66)</f>
        <v>0</v>
      </c>
      <c r="L67" s="25">
        <f t="shared" si="7"/>
        <v>0</v>
      </c>
      <c r="M67" s="25">
        <f t="shared" si="7"/>
        <v>36215718.409999996</v>
      </c>
      <c r="N67" s="25">
        <f t="shared" si="7"/>
        <v>865223.49</v>
      </c>
      <c r="O67" s="25">
        <f t="shared" ref="O67" si="8">SUM(O46:O66)</f>
        <v>0</v>
      </c>
      <c r="P67" s="25">
        <f t="shared" ref="P67" si="9">SUM(P46:P66)</f>
        <v>0</v>
      </c>
      <c r="Q67" s="25">
        <f t="shared" ref="Q67" si="10">SUM(Q46:Q66)</f>
        <v>13405652.189999999</v>
      </c>
      <c r="R67" s="25">
        <f t="shared" ref="R67" si="11">SUM(R46:R66)</f>
        <v>37929518.600000001</v>
      </c>
      <c r="S67" s="25">
        <f t="shared" ref="S67" si="12">SUM(S46:S66)</f>
        <v>31007648.43</v>
      </c>
      <c r="T67" s="25">
        <f t="shared" ref="T67:U67" si="13">SUM(T46:T66)</f>
        <v>33381394.629999999</v>
      </c>
      <c r="U67" s="25">
        <f t="shared" si="13"/>
        <v>30080436.599999998</v>
      </c>
      <c r="V67" s="25">
        <f t="shared" ref="V67" si="14">SUM(V46:V66)</f>
        <v>6732849.2100000009</v>
      </c>
      <c r="W67" s="25">
        <f t="shared" ref="W67" si="15">SUM(W46:W66)</f>
        <v>0</v>
      </c>
      <c r="X67" s="25">
        <f t="shared" ref="X67" si="16">SUM(X46:X66)</f>
        <v>0</v>
      </c>
      <c r="Y67" s="25">
        <f t="shared" ref="Y67" si="17">SUM(Y46:Y66)</f>
        <v>0</v>
      </c>
      <c r="Z67" s="25">
        <f t="shared" ref="Z67" si="18">SUM(Z46:Z66)</f>
        <v>0</v>
      </c>
      <c r="AA67" s="25">
        <f t="shared" si="5"/>
        <v>484472453.02000004</v>
      </c>
      <c r="AB67" s="26">
        <v>2024</v>
      </c>
      <c r="AC67" s="26">
        <v>2024</v>
      </c>
    </row>
    <row r="68" spans="1:64" s="6" customFormat="1" ht="60" customHeight="1" x14ac:dyDescent="0.25">
      <c r="A68" s="98" t="s">
        <v>6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100"/>
    </row>
    <row r="69" spans="1:64" ht="60" customHeight="1" x14ac:dyDescent="0.35">
      <c r="A69" s="26">
        <v>1</v>
      </c>
      <c r="B69" s="26" t="s">
        <v>143</v>
      </c>
      <c r="C69" s="44"/>
      <c r="D69" s="25">
        <f t="shared" ref="D69:D107" si="19">SUM(E69:W69)-(F69+K69+O69)</f>
        <v>24005696.030000001</v>
      </c>
      <c r="E69" s="25">
        <v>2565179.9300000002</v>
      </c>
      <c r="F69" s="25"/>
      <c r="G69" s="25"/>
      <c r="H69" s="25">
        <v>2412172.88</v>
      </c>
      <c r="I69" s="25">
        <v>2586199.9500000002</v>
      </c>
      <c r="J69" s="25">
        <v>12440001.74</v>
      </c>
      <c r="K69" s="25"/>
      <c r="L69" s="25"/>
      <c r="M69" s="25">
        <v>2394377.75</v>
      </c>
      <c r="N69" s="25"/>
      <c r="O69" s="25"/>
      <c r="P69" s="37"/>
      <c r="Q69" s="37"/>
      <c r="R69" s="37"/>
      <c r="S69" s="37"/>
      <c r="T69" s="37"/>
      <c r="U69" s="25">
        <v>1271794.8</v>
      </c>
      <c r="V69" s="25">
        <v>335968.98</v>
      </c>
      <c r="W69" s="25"/>
      <c r="X69" s="25"/>
      <c r="Y69" s="37"/>
      <c r="Z69" s="37"/>
      <c r="AA69" s="25">
        <f>D69-Y69</f>
        <v>24005696.030000001</v>
      </c>
      <c r="AB69" s="26">
        <v>2025</v>
      </c>
      <c r="AC69" s="26">
        <v>2025</v>
      </c>
    </row>
    <row r="70" spans="1:64" ht="60" customHeight="1" x14ac:dyDescent="0.35">
      <c r="A70" s="26">
        <v>2</v>
      </c>
      <c r="B70" s="26" t="s">
        <v>78</v>
      </c>
      <c r="C70" s="44"/>
      <c r="D70" s="25">
        <f t="shared" si="19"/>
        <v>20198812.189999998</v>
      </c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37"/>
      <c r="Q70" s="37"/>
      <c r="R70" s="37"/>
      <c r="S70" s="25">
        <v>18760039.199999999</v>
      </c>
      <c r="T70" s="37"/>
      <c r="U70" s="25">
        <v>1157372.3999999999</v>
      </c>
      <c r="V70" s="25">
        <v>281400.59000000003</v>
      </c>
      <c r="W70" s="25"/>
      <c r="X70" s="25"/>
      <c r="Y70" s="37"/>
      <c r="Z70" s="37"/>
      <c r="AA70" s="25">
        <f>D70-Y70</f>
        <v>20198812.189999998</v>
      </c>
      <c r="AB70" s="26">
        <v>2025</v>
      </c>
      <c r="AC70" s="26">
        <v>2025</v>
      </c>
    </row>
    <row r="71" spans="1:64" ht="60" customHeight="1" x14ac:dyDescent="0.35">
      <c r="A71" s="26">
        <v>3</v>
      </c>
      <c r="B71" s="26" t="s">
        <v>93</v>
      </c>
      <c r="C71" s="44"/>
      <c r="D71" s="25">
        <f t="shared" si="19"/>
        <v>7368181.6900000013</v>
      </c>
      <c r="E71" s="25"/>
      <c r="F71" s="25"/>
      <c r="G71" s="25"/>
      <c r="H71" s="25"/>
      <c r="I71" s="25"/>
      <c r="J71" s="25"/>
      <c r="K71" s="25"/>
      <c r="L71" s="25"/>
      <c r="M71" s="37"/>
      <c r="N71" s="37"/>
      <c r="O71" s="37"/>
      <c r="P71" s="37"/>
      <c r="Q71" s="37"/>
      <c r="R71" s="25">
        <v>1801232.23</v>
      </c>
      <c r="S71" s="25">
        <v>3541420.26</v>
      </c>
      <c r="T71" s="25">
        <v>1046507.4</v>
      </c>
      <c r="U71" s="25">
        <v>883184.4</v>
      </c>
      <c r="V71" s="25">
        <v>95837.4</v>
      </c>
      <c r="W71" s="25"/>
      <c r="X71" s="25"/>
      <c r="Y71" s="37"/>
      <c r="Z71" s="37"/>
      <c r="AA71" s="25">
        <f t="shared" ref="AA71:AA107" si="20">D71-Y71</f>
        <v>7368181.6900000013</v>
      </c>
      <c r="AB71" s="26">
        <v>2025</v>
      </c>
      <c r="AC71" s="26">
        <v>2025</v>
      </c>
    </row>
    <row r="72" spans="1:64" ht="60" customHeight="1" x14ac:dyDescent="0.35">
      <c r="A72" s="26">
        <v>4</v>
      </c>
      <c r="B72" s="26" t="s">
        <v>94</v>
      </c>
      <c r="C72" s="44"/>
      <c r="D72" s="25">
        <f t="shared" si="19"/>
        <v>13567045.140000001</v>
      </c>
      <c r="E72" s="25"/>
      <c r="F72" s="25"/>
      <c r="G72" s="25"/>
      <c r="H72" s="25"/>
      <c r="I72" s="25"/>
      <c r="J72" s="25"/>
      <c r="K72" s="25"/>
      <c r="L72" s="25"/>
      <c r="M72" s="37"/>
      <c r="N72" s="37"/>
      <c r="O72" s="37"/>
      <c r="P72" s="25"/>
      <c r="Q72" s="25">
        <v>12276081.52</v>
      </c>
      <c r="R72" s="37"/>
      <c r="S72" s="37"/>
      <c r="T72" s="37"/>
      <c r="U72" s="25">
        <v>1106822.3999999999</v>
      </c>
      <c r="V72" s="25">
        <v>184141.22</v>
      </c>
      <c r="W72" s="25"/>
      <c r="X72" s="25"/>
      <c r="Y72" s="37"/>
      <c r="Z72" s="37"/>
      <c r="AA72" s="25">
        <f t="shared" si="20"/>
        <v>13567045.140000001</v>
      </c>
      <c r="AB72" s="26">
        <v>2025</v>
      </c>
      <c r="AC72" s="26">
        <v>2025</v>
      </c>
    </row>
    <row r="73" spans="1:64" ht="60" customHeight="1" x14ac:dyDescent="0.35">
      <c r="A73" s="26">
        <v>5</v>
      </c>
      <c r="B73" s="26" t="s">
        <v>95</v>
      </c>
      <c r="C73" s="44"/>
      <c r="D73" s="25">
        <f t="shared" si="19"/>
        <v>14830966.360000001</v>
      </c>
      <c r="E73" s="25"/>
      <c r="F73" s="25"/>
      <c r="G73" s="25"/>
      <c r="H73" s="25"/>
      <c r="I73" s="25"/>
      <c r="J73" s="25"/>
      <c r="K73" s="25"/>
      <c r="L73" s="25"/>
      <c r="M73" s="37"/>
      <c r="N73" s="37"/>
      <c r="O73" s="37"/>
      <c r="P73" s="37"/>
      <c r="Q73" s="25">
        <v>13447288.24</v>
      </c>
      <c r="R73" s="37"/>
      <c r="S73" s="37"/>
      <c r="T73" s="37"/>
      <c r="U73" s="25">
        <v>1181968.8</v>
      </c>
      <c r="V73" s="25">
        <v>201709.32</v>
      </c>
      <c r="W73" s="25"/>
      <c r="X73" s="25"/>
      <c r="Y73" s="37"/>
      <c r="Z73" s="37"/>
      <c r="AA73" s="25">
        <f t="shared" si="20"/>
        <v>14830966.360000001</v>
      </c>
      <c r="AB73" s="26">
        <v>2025</v>
      </c>
      <c r="AC73" s="26">
        <v>2025</v>
      </c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5"/>
      <c r="AZ73" s="5"/>
      <c r="BA73" s="5"/>
      <c r="BB73" s="5"/>
      <c r="BC73" s="5"/>
      <c r="BD73" s="5"/>
      <c r="BE73" s="17"/>
      <c r="BF73" s="5"/>
      <c r="BG73" s="5"/>
      <c r="BH73" s="5"/>
      <c r="BI73" s="5"/>
      <c r="BJ73" s="5"/>
      <c r="BK73" s="5"/>
      <c r="BL73" s="5"/>
    </row>
    <row r="74" spans="1:64" ht="60" customHeight="1" x14ac:dyDescent="0.35">
      <c r="A74" s="26">
        <v>6</v>
      </c>
      <c r="B74" s="26" t="s">
        <v>96</v>
      </c>
      <c r="C74" s="44"/>
      <c r="D74" s="25">
        <f t="shared" si="19"/>
        <v>2274342.13</v>
      </c>
      <c r="E74" s="25"/>
      <c r="F74" s="25"/>
      <c r="G74" s="25"/>
      <c r="H74" s="25"/>
      <c r="I74" s="25"/>
      <c r="J74" s="25"/>
      <c r="K74" s="25"/>
      <c r="L74" s="25"/>
      <c r="M74" s="25">
        <v>1776833.63</v>
      </c>
      <c r="N74" s="25"/>
      <c r="O74" s="25"/>
      <c r="P74" s="37"/>
      <c r="Q74" s="37"/>
      <c r="R74" s="37"/>
      <c r="S74" s="37"/>
      <c r="T74" s="37"/>
      <c r="U74" s="25">
        <v>470856</v>
      </c>
      <c r="V74" s="25">
        <v>26652.5</v>
      </c>
      <c r="W74" s="25"/>
      <c r="X74" s="25"/>
      <c r="Y74" s="37"/>
      <c r="Z74" s="37"/>
      <c r="AA74" s="25">
        <f t="shared" si="20"/>
        <v>2274342.13</v>
      </c>
      <c r="AB74" s="26">
        <v>2025</v>
      </c>
      <c r="AC74" s="26">
        <v>2025</v>
      </c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5"/>
      <c r="AW74" s="5"/>
      <c r="AX74" s="5"/>
      <c r="AY74" s="5"/>
      <c r="AZ74" s="5"/>
      <c r="BA74" s="5"/>
      <c r="BB74" s="5"/>
      <c r="BC74" s="5"/>
      <c r="BD74" s="5"/>
      <c r="BE74" s="17"/>
      <c r="BF74" s="5"/>
      <c r="BG74" s="5"/>
      <c r="BH74" s="5"/>
      <c r="BI74" s="5"/>
      <c r="BJ74" s="5"/>
      <c r="BK74" s="5"/>
      <c r="BL74" s="5"/>
    </row>
    <row r="75" spans="1:64" ht="60" customHeight="1" x14ac:dyDescent="0.35">
      <c r="A75" s="26">
        <v>7</v>
      </c>
      <c r="B75" s="26" t="s">
        <v>97</v>
      </c>
      <c r="C75" s="44"/>
      <c r="D75" s="25">
        <f t="shared" si="19"/>
        <v>8938249.25</v>
      </c>
      <c r="E75" s="25">
        <v>1238806.99</v>
      </c>
      <c r="F75" s="25"/>
      <c r="G75" s="25"/>
      <c r="H75" s="25">
        <v>1252457.6399999999</v>
      </c>
      <c r="I75" s="25">
        <v>2257082.48</v>
      </c>
      <c r="J75" s="25">
        <v>1830237.15</v>
      </c>
      <c r="K75" s="25"/>
      <c r="L75" s="25"/>
      <c r="M75" s="25">
        <v>1294186.6299999999</v>
      </c>
      <c r="N75" s="25"/>
      <c r="O75" s="25"/>
      <c r="P75" s="37"/>
      <c r="Q75" s="37"/>
      <c r="R75" s="37"/>
      <c r="S75" s="37"/>
      <c r="T75" s="37"/>
      <c r="U75" s="25">
        <v>947386.8</v>
      </c>
      <c r="V75" s="25">
        <v>118091.56</v>
      </c>
      <c r="W75" s="25"/>
      <c r="X75" s="25"/>
      <c r="Y75" s="37"/>
      <c r="Z75" s="37"/>
      <c r="AA75" s="25">
        <f t="shared" si="20"/>
        <v>8938249.25</v>
      </c>
      <c r="AB75" s="26">
        <v>2025</v>
      </c>
      <c r="AC75" s="26">
        <v>2025</v>
      </c>
      <c r="AD75" s="2"/>
      <c r="AE75" s="2"/>
      <c r="AF75" s="2"/>
      <c r="AG75" s="2"/>
      <c r="AH75" s="2"/>
      <c r="AI75" s="2"/>
      <c r="AJ75" s="18"/>
      <c r="AK75" s="2"/>
      <c r="AL75" s="2"/>
      <c r="AM75" s="2"/>
      <c r="AN75" s="14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19"/>
      <c r="BF75" s="2"/>
      <c r="BG75" s="2"/>
      <c r="BH75" s="2"/>
      <c r="BI75" s="2"/>
      <c r="BJ75" s="2"/>
      <c r="BK75" s="2"/>
      <c r="BL75" s="2"/>
    </row>
    <row r="76" spans="1:64" ht="60" customHeight="1" x14ac:dyDescent="0.35">
      <c r="A76" s="26">
        <v>8</v>
      </c>
      <c r="B76" s="26" t="s">
        <v>98</v>
      </c>
      <c r="C76" s="44"/>
      <c r="D76" s="25">
        <f t="shared" si="19"/>
        <v>19667118.239999998</v>
      </c>
      <c r="E76" s="25"/>
      <c r="F76" s="25"/>
      <c r="G76" s="25"/>
      <c r="H76" s="25"/>
      <c r="I76" s="25"/>
      <c r="J76" s="25">
        <v>18720515.309999999</v>
      </c>
      <c r="K76" s="25"/>
      <c r="L76" s="25"/>
      <c r="M76" s="25"/>
      <c r="N76" s="25"/>
      <c r="O76" s="25"/>
      <c r="P76" s="37"/>
      <c r="Q76" s="37"/>
      <c r="R76" s="37"/>
      <c r="S76" s="37"/>
      <c r="T76" s="37"/>
      <c r="U76" s="25">
        <v>665795.19999999995</v>
      </c>
      <c r="V76" s="25">
        <v>280807.73</v>
      </c>
      <c r="W76" s="25"/>
      <c r="X76" s="37"/>
      <c r="Y76" s="37"/>
      <c r="Z76" s="37"/>
      <c r="AA76" s="25">
        <f t="shared" si="20"/>
        <v>19667118.239999998</v>
      </c>
      <c r="AB76" s="26">
        <v>2025</v>
      </c>
      <c r="AC76" s="26">
        <v>2025</v>
      </c>
    </row>
    <row r="77" spans="1:64" ht="60" customHeight="1" x14ac:dyDescent="0.35">
      <c r="A77" s="26">
        <v>9</v>
      </c>
      <c r="B77" s="26" t="s">
        <v>99</v>
      </c>
      <c r="C77" s="44"/>
      <c r="D77" s="25">
        <f t="shared" si="19"/>
        <v>9431857.8100000005</v>
      </c>
      <c r="E77" s="25"/>
      <c r="F77" s="25"/>
      <c r="G77" s="25"/>
      <c r="H77" s="25"/>
      <c r="I77" s="25"/>
      <c r="J77" s="25"/>
      <c r="K77" s="25"/>
      <c r="L77" s="25"/>
      <c r="M77" s="37"/>
      <c r="N77" s="37"/>
      <c r="O77" s="37"/>
      <c r="P77" s="37"/>
      <c r="Q77" s="37"/>
      <c r="R77" s="25">
        <v>5348782.25</v>
      </c>
      <c r="S77" s="25"/>
      <c r="T77" s="25">
        <v>3107617.17</v>
      </c>
      <c r="U77" s="25">
        <v>848612.4</v>
      </c>
      <c r="V77" s="25">
        <v>126845.99</v>
      </c>
      <c r="W77" s="25"/>
      <c r="X77" s="37"/>
      <c r="Y77" s="37"/>
      <c r="Z77" s="37"/>
      <c r="AA77" s="25">
        <f t="shared" si="20"/>
        <v>9431857.8100000005</v>
      </c>
      <c r="AB77" s="26">
        <v>2025</v>
      </c>
      <c r="AC77" s="26">
        <v>2025</v>
      </c>
    </row>
    <row r="78" spans="1:64" ht="60" customHeight="1" x14ac:dyDescent="0.35">
      <c r="A78" s="26">
        <v>10</v>
      </c>
      <c r="B78" s="26" t="s">
        <v>100</v>
      </c>
      <c r="C78" s="44"/>
      <c r="D78" s="25">
        <f t="shared" si="19"/>
        <v>6302152.5900000008</v>
      </c>
      <c r="E78" s="25"/>
      <c r="F78" s="25"/>
      <c r="G78" s="25"/>
      <c r="H78" s="25"/>
      <c r="I78" s="25"/>
      <c r="J78" s="25"/>
      <c r="K78" s="25"/>
      <c r="L78" s="25"/>
      <c r="M78" s="37"/>
      <c r="N78" s="37"/>
      <c r="O78" s="37"/>
      <c r="P78" s="37"/>
      <c r="Q78" s="25">
        <v>5083309.74</v>
      </c>
      <c r="R78" s="37"/>
      <c r="S78" s="37"/>
      <c r="T78" s="37"/>
      <c r="U78" s="25">
        <v>1142593.2</v>
      </c>
      <c r="V78" s="25">
        <v>76249.649999999994</v>
      </c>
      <c r="W78" s="25"/>
      <c r="X78" s="37"/>
      <c r="Y78" s="37"/>
      <c r="Z78" s="37"/>
      <c r="AA78" s="25">
        <f t="shared" si="20"/>
        <v>6302152.5900000008</v>
      </c>
      <c r="AB78" s="26">
        <v>2025</v>
      </c>
      <c r="AC78" s="26">
        <v>2025</v>
      </c>
    </row>
    <row r="79" spans="1:64" ht="60" customHeight="1" x14ac:dyDescent="0.35">
      <c r="A79" s="26">
        <v>11</v>
      </c>
      <c r="B79" s="26" t="s">
        <v>141</v>
      </c>
      <c r="C79" s="26"/>
      <c r="D79" s="25">
        <f t="shared" si="19"/>
        <v>5781546</v>
      </c>
      <c r="E79" s="25"/>
      <c r="F79" s="25"/>
      <c r="G79" s="25"/>
      <c r="H79" s="25"/>
      <c r="I79" s="25"/>
      <c r="J79" s="25"/>
      <c r="K79" s="25"/>
      <c r="L79" s="25"/>
      <c r="M79" s="37"/>
      <c r="N79" s="44">
        <v>5696104.4299999997</v>
      </c>
      <c r="O79" s="37"/>
      <c r="P79" s="37"/>
      <c r="Q79" s="25"/>
      <c r="R79" s="37"/>
      <c r="S79" s="37"/>
      <c r="T79" s="37"/>
      <c r="U79" s="25">
        <v>0</v>
      </c>
      <c r="V79" s="25">
        <v>85441.57</v>
      </c>
      <c r="W79" s="25"/>
      <c r="X79" s="37"/>
      <c r="Y79" s="37"/>
      <c r="Z79" s="37"/>
      <c r="AA79" s="25">
        <f t="shared" si="20"/>
        <v>5781546</v>
      </c>
      <c r="AB79" s="26">
        <v>2025</v>
      </c>
      <c r="AC79" s="26">
        <v>2025</v>
      </c>
    </row>
    <row r="80" spans="1:64" ht="60" customHeight="1" x14ac:dyDescent="0.35">
      <c r="A80" s="26">
        <v>12</v>
      </c>
      <c r="B80" s="26" t="s">
        <v>101</v>
      </c>
      <c r="C80" s="44"/>
      <c r="D80" s="25">
        <f t="shared" si="19"/>
        <v>24594344.439999998</v>
      </c>
      <c r="E80" s="25">
        <v>2611460.66</v>
      </c>
      <c r="F80" s="25"/>
      <c r="G80" s="25"/>
      <c r="H80" s="25">
        <v>2455693.0699999998</v>
      </c>
      <c r="I80" s="25">
        <v>2632859.91</v>
      </c>
      <c r="J80" s="25">
        <v>12664443.02</v>
      </c>
      <c r="K80" s="25"/>
      <c r="L80" s="25"/>
      <c r="M80" s="25">
        <v>2437576.88</v>
      </c>
      <c r="N80" s="25"/>
      <c r="O80" s="25"/>
      <c r="P80" s="37"/>
      <c r="Q80" s="37"/>
      <c r="R80" s="37"/>
      <c r="S80" s="37"/>
      <c r="T80" s="37"/>
      <c r="U80" s="25">
        <v>1450280.4</v>
      </c>
      <c r="V80" s="25">
        <v>342030.5</v>
      </c>
      <c r="W80" s="25"/>
      <c r="X80" s="37"/>
      <c r="Y80" s="37"/>
      <c r="Z80" s="37"/>
      <c r="AA80" s="25">
        <f t="shared" si="20"/>
        <v>24594344.439999998</v>
      </c>
      <c r="AB80" s="26">
        <v>2025</v>
      </c>
      <c r="AC80" s="26">
        <v>2025</v>
      </c>
    </row>
    <row r="81" spans="1:64" ht="60" customHeight="1" x14ac:dyDescent="0.35">
      <c r="A81" s="26">
        <v>13</v>
      </c>
      <c r="B81" s="26" t="s">
        <v>102</v>
      </c>
      <c r="C81" s="44"/>
      <c r="D81" s="25">
        <f t="shared" si="19"/>
        <v>18755173.940000001</v>
      </c>
      <c r="E81" s="25"/>
      <c r="F81" s="25"/>
      <c r="G81" s="25"/>
      <c r="H81" s="25"/>
      <c r="I81" s="25"/>
      <c r="J81" s="25"/>
      <c r="K81" s="25"/>
      <c r="L81" s="25"/>
      <c r="M81" s="37"/>
      <c r="N81" s="37"/>
      <c r="O81" s="37"/>
      <c r="P81" s="37"/>
      <c r="Q81" s="37"/>
      <c r="R81" s="25">
        <v>3361702.57</v>
      </c>
      <c r="S81" s="25">
        <v>11598134.939999999</v>
      </c>
      <c r="T81" s="25">
        <v>1953132.28</v>
      </c>
      <c r="U81" s="25">
        <v>1588509.6</v>
      </c>
      <c r="V81" s="25">
        <v>253694.55</v>
      </c>
      <c r="W81" s="25"/>
      <c r="X81" s="37"/>
      <c r="Y81" s="37"/>
      <c r="Z81" s="37"/>
      <c r="AA81" s="25">
        <f t="shared" si="20"/>
        <v>18755173.940000001</v>
      </c>
      <c r="AB81" s="26">
        <v>2025</v>
      </c>
      <c r="AC81" s="26">
        <v>2025</v>
      </c>
      <c r="AD81" s="2"/>
      <c r="AE81" s="4"/>
      <c r="AF81" s="4"/>
      <c r="AG81" s="4"/>
      <c r="AH81" s="4"/>
      <c r="AI81" s="4"/>
      <c r="AJ81" s="18"/>
      <c r="AK81" s="2"/>
      <c r="AL81" s="2"/>
      <c r="AM81" s="3"/>
      <c r="AN81" s="20"/>
      <c r="AO81" s="21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22"/>
      <c r="BF81" s="2"/>
      <c r="BG81" s="2"/>
      <c r="BH81" s="2"/>
      <c r="BI81" s="2"/>
      <c r="BJ81" s="2"/>
      <c r="BK81" s="2"/>
      <c r="BL81" s="2"/>
    </row>
    <row r="82" spans="1:64" ht="60" customHeight="1" x14ac:dyDescent="0.35">
      <c r="A82" s="26">
        <v>14</v>
      </c>
      <c r="B82" s="26" t="s">
        <v>103</v>
      </c>
      <c r="C82" s="44"/>
      <c r="D82" s="25">
        <f t="shared" si="19"/>
        <v>8413735.3499999996</v>
      </c>
      <c r="E82" s="25"/>
      <c r="F82" s="25"/>
      <c r="G82" s="25"/>
      <c r="H82" s="25"/>
      <c r="I82" s="25"/>
      <c r="J82" s="25"/>
      <c r="K82" s="25"/>
      <c r="L82" s="25"/>
      <c r="M82" s="37"/>
      <c r="N82" s="37"/>
      <c r="O82" s="37"/>
      <c r="P82" s="37"/>
      <c r="Q82" s="25">
        <v>7572535.71</v>
      </c>
      <c r="R82" s="37"/>
      <c r="S82" s="37"/>
      <c r="T82" s="37"/>
      <c r="U82" s="25">
        <v>727611.6</v>
      </c>
      <c r="V82" s="25">
        <v>113588.04</v>
      </c>
      <c r="W82" s="25"/>
      <c r="X82" s="37"/>
      <c r="Y82" s="37"/>
      <c r="Z82" s="37"/>
      <c r="AA82" s="25">
        <f t="shared" si="20"/>
        <v>8413735.3499999996</v>
      </c>
      <c r="AB82" s="26">
        <v>2025</v>
      </c>
      <c r="AC82" s="26">
        <v>2025</v>
      </c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23"/>
      <c r="BF82" s="4"/>
      <c r="BG82" s="4"/>
      <c r="BH82" s="4"/>
      <c r="BI82" s="4"/>
      <c r="BJ82" s="4"/>
      <c r="BK82" s="4"/>
      <c r="BL82" s="4"/>
    </row>
    <row r="83" spans="1:64" ht="60" customHeight="1" x14ac:dyDescent="0.35">
      <c r="A83" s="26">
        <v>15</v>
      </c>
      <c r="B83" s="26" t="s">
        <v>104</v>
      </c>
      <c r="C83" s="44"/>
      <c r="D83" s="25">
        <f t="shared" si="19"/>
        <v>7521279.6399999997</v>
      </c>
      <c r="E83" s="25"/>
      <c r="F83" s="25"/>
      <c r="G83" s="25"/>
      <c r="H83" s="25"/>
      <c r="I83" s="25"/>
      <c r="J83" s="25"/>
      <c r="K83" s="25"/>
      <c r="L83" s="25"/>
      <c r="M83" s="37"/>
      <c r="N83" s="37"/>
      <c r="O83" s="37"/>
      <c r="P83" s="37"/>
      <c r="Q83" s="25">
        <v>6445106.6399999997</v>
      </c>
      <c r="R83" s="37"/>
      <c r="S83" s="37"/>
      <c r="T83" s="37"/>
      <c r="U83" s="25">
        <v>979496.4</v>
      </c>
      <c r="V83" s="25">
        <v>96676.6</v>
      </c>
      <c r="W83" s="25"/>
      <c r="X83" s="37"/>
      <c r="Y83" s="37"/>
      <c r="Z83" s="37"/>
      <c r="AA83" s="25">
        <f t="shared" si="20"/>
        <v>7521279.6399999997</v>
      </c>
      <c r="AB83" s="26">
        <v>2025</v>
      </c>
      <c r="AC83" s="26">
        <v>2025</v>
      </c>
    </row>
    <row r="84" spans="1:64" ht="60" customHeight="1" x14ac:dyDescent="0.35">
      <c r="A84" s="26">
        <v>16</v>
      </c>
      <c r="B84" s="26" t="s">
        <v>105</v>
      </c>
      <c r="C84" s="44"/>
      <c r="D84" s="25">
        <f t="shared" si="19"/>
        <v>7296801.4699999997</v>
      </c>
      <c r="E84" s="25"/>
      <c r="F84" s="25"/>
      <c r="G84" s="25"/>
      <c r="H84" s="25"/>
      <c r="I84" s="25"/>
      <c r="J84" s="25"/>
      <c r="K84" s="25"/>
      <c r="L84" s="25"/>
      <c r="M84" s="37"/>
      <c r="N84" s="37"/>
      <c r="O84" s="37"/>
      <c r="P84" s="37"/>
      <c r="Q84" s="25">
        <v>6235384.3099999996</v>
      </c>
      <c r="R84" s="37"/>
      <c r="S84" s="37"/>
      <c r="T84" s="37"/>
      <c r="U84" s="25">
        <v>967886.4</v>
      </c>
      <c r="V84" s="25">
        <v>93530.76</v>
      </c>
      <c r="W84" s="25"/>
      <c r="X84" s="37"/>
      <c r="Y84" s="37"/>
      <c r="Z84" s="37"/>
      <c r="AA84" s="25">
        <f t="shared" si="20"/>
        <v>7296801.4699999997</v>
      </c>
      <c r="AB84" s="26">
        <v>2025</v>
      </c>
      <c r="AC84" s="26">
        <v>2025</v>
      </c>
    </row>
    <row r="85" spans="1:64" ht="60" customHeight="1" x14ac:dyDescent="0.35">
      <c r="A85" s="26">
        <v>17</v>
      </c>
      <c r="B85" s="26" t="s">
        <v>106</v>
      </c>
      <c r="C85" s="44"/>
      <c r="D85" s="25">
        <f t="shared" si="19"/>
        <v>19973569.119999997</v>
      </c>
      <c r="E85" s="25">
        <v>2114454.5699999998</v>
      </c>
      <c r="F85" s="25"/>
      <c r="G85" s="25"/>
      <c r="H85" s="25">
        <v>1988332.24</v>
      </c>
      <c r="I85" s="25">
        <v>2131781.17</v>
      </c>
      <c r="J85" s="25">
        <v>10254180.67</v>
      </c>
      <c r="K85" s="25"/>
      <c r="L85" s="25"/>
      <c r="M85" s="25">
        <v>1973663.88</v>
      </c>
      <c r="N85" s="25"/>
      <c r="O85" s="25"/>
      <c r="P85" s="37"/>
      <c r="Q85" s="37"/>
      <c r="R85" s="37"/>
      <c r="S85" s="37"/>
      <c r="T85" s="37"/>
      <c r="U85" s="25">
        <v>1234220.3999999999</v>
      </c>
      <c r="V85" s="25">
        <v>276936.19</v>
      </c>
      <c r="W85" s="25"/>
      <c r="X85" s="37"/>
      <c r="Y85" s="37"/>
      <c r="Z85" s="37"/>
      <c r="AA85" s="25">
        <f t="shared" si="20"/>
        <v>19973569.119999997</v>
      </c>
      <c r="AB85" s="26">
        <v>2025</v>
      </c>
      <c r="AC85" s="26">
        <v>2025</v>
      </c>
    </row>
    <row r="86" spans="1:64" ht="60" customHeight="1" x14ac:dyDescent="0.35">
      <c r="A86" s="26">
        <v>18</v>
      </c>
      <c r="B86" s="26" t="s">
        <v>107</v>
      </c>
      <c r="C86" s="44"/>
      <c r="D86" s="25">
        <f t="shared" si="19"/>
        <v>26072163.640000001</v>
      </c>
      <c r="E86" s="25"/>
      <c r="F86" s="25"/>
      <c r="G86" s="25"/>
      <c r="H86" s="25"/>
      <c r="I86" s="25"/>
      <c r="J86" s="25"/>
      <c r="K86" s="25"/>
      <c r="L86" s="25"/>
      <c r="M86" s="37"/>
      <c r="N86" s="37"/>
      <c r="O86" s="37"/>
      <c r="P86" s="37"/>
      <c r="Q86" s="25">
        <v>24261867.23</v>
      </c>
      <c r="R86" s="25"/>
      <c r="S86" s="25"/>
      <c r="T86" s="25"/>
      <c r="U86" s="25">
        <v>1446368.4</v>
      </c>
      <c r="V86" s="25">
        <v>363928.01</v>
      </c>
      <c r="W86" s="25"/>
      <c r="X86" s="37"/>
      <c r="Y86" s="37"/>
      <c r="Z86" s="37"/>
      <c r="AA86" s="25">
        <f t="shared" si="20"/>
        <v>26072163.640000001</v>
      </c>
      <c r="AB86" s="26">
        <v>2025</v>
      </c>
      <c r="AC86" s="26">
        <v>2025</v>
      </c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3"/>
      <c r="BA86" s="3"/>
      <c r="BB86" s="3"/>
      <c r="BC86" s="3"/>
      <c r="BD86" s="3"/>
      <c r="BE86" s="22"/>
      <c r="BF86" s="3"/>
      <c r="BG86" s="3"/>
      <c r="BH86" s="3"/>
      <c r="BI86" s="3"/>
      <c r="BJ86" s="3"/>
      <c r="BK86" s="3"/>
      <c r="BL86" s="3"/>
    </row>
    <row r="87" spans="1:64" ht="60" customHeight="1" x14ac:dyDescent="0.35">
      <c r="A87" s="26">
        <v>19</v>
      </c>
      <c r="B87" s="26" t="s">
        <v>108</v>
      </c>
      <c r="C87" s="44"/>
      <c r="D87" s="25">
        <f t="shared" si="19"/>
        <v>25081042.150000002</v>
      </c>
      <c r="E87" s="25"/>
      <c r="F87" s="25"/>
      <c r="G87" s="25"/>
      <c r="H87" s="25"/>
      <c r="I87" s="25"/>
      <c r="J87" s="25"/>
      <c r="K87" s="25"/>
      <c r="L87" s="25"/>
      <c r="M87" s="37"/>
      <c r="N87" s="37"/>
      <c r="O87" s="37"/>
      <c r="P87" s="37"/>
      <c r="Q87" s="25">
        <v>23313876.010000002</v>
      </c>
      <c r="R87" s="37"/>
      <c r="S87" s="37"/>
      <c r="T87" s="37"/>
      <c r="U87" s="25">
        <v>1417458</v>
      </c>
      <c r="V87" s="25">
        <v>349708.14</v>
      </c>
      <c r="W87" s="25"/>
      <c r="X87" s="37"/>
      <c r="Y87" s="37"/>
      <c r="Z87" s="37"/>
      <c r="AA87" s="25">
        <f t="shared" si="20"/>
        <v>25081042.150000002</v>
      </c>
      <c r="AB87" s="26">
        <v>2025</v>
      </c>
      <c r="AC87" s="26">
        <v>2025</v>
      </c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3"/>
      <c r="BK87" s="3"/>
      <c r="BL87" s="3"/>
    </row>
    <row r="88" spans="1:64" ht="60" customHeight="1" x14ac:dyDescent="0.35">
      <c r="A88" s="26">
        <v>20</v>
      </c>
      <c r="B88" s="26" t="s">
        <v>109</v>
      </c>
      <c r="C88" s="44"/>
      <c r="D88" s="25">
        <f t="shared" si="19"/>
        <v>19633924.220000006</v>
      </c>
      <c r="E88" s="25"/>
      <c r="F88" s="25"/>
      <c r="G88" s="25"/>
      <c r="H88" s="25"/>
      <c r="I88" s="25"/>
      <c r="J88" s="25"/>
      <c r="K88" s="25"/>
      <c r="L88" s="25"/>
      <c r="M88" s="37"/>
      <c r="N88" s="37">
        <v>1058723.8400000001</v>
      </c>
      <c r="O88" s="37"/>
      <c r="P88" s="37"/>
      <c r="Q88" s="37"/>
      <c r="R88" s="25">
        <v>2212921.02</v>
      </c>
      <c r="S88" s="25">
        <v>10757862.970000001</v>
      </c>
      <c r="T88" s="25">
        <v>3555309.33</v>
      </c>
      <c r="U88" s="25">
        <v>1785334.8</v>
      </c>
      <c r="V88" s="25">
        <v>263772.26</v>
      </c>
      <c r="W88" s="25"/>
      <c r="X88" s="37"/>
      <c r="Y88" s="37"/>
      <c r="Z88" s="37"/>
      <c r="AA88" s="25">
        <f t="shared" si="20"/>
        <v>19633924.220000006</v>
      </c>
      <c r="AB88" s="26">
        <v>2025</v>
      </c>
      <c r="AC88" s="26">
        <v>2025</v>
      </c>
      <c r="AD88" s="96"/>
      <c r="AE88" s="96"/>
      <c r="AF88" s="96"/>
      <c r="AG88" s="96"/>
      <c r="AH88" s="96"/>
      <c r="AI88" s="96"/>
      <c r="AJ88" s="96"/>
      <c r="AK88" s="96"/>
      <c r="AL88" s="96"/>
      <c r="AM88" s="3"/>
      <c r="AN88" s="20"/>
      <c r="AO88" s="21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22"/>
      <c r="BF88" s="2"/>
      <c r="BG88" s="2"/>
      <c r="BH88" s="2"/>
      <c r="BI88" s="2"/>
      <c r="BJ88" s="2"/>
      <c r="BK88" s="2"/>
      <c r="BL88" s="2"/>
    </row>
    <row r="89" spans="1:64" ht="60" customHeight="1" x14ac:dyDescent="0.35">
      <c r="A89" s="26">
        <v>21</v>
      </c>
      <c r="B89" s="26" t="s">
        <v>110</v>
      </c>
      <c r="C89" s="44"/>
      <c r="D89" s="25">
        <f t="shared" si="19"/>
        <v>12078058.270000001</v>
      </c>
      <c r="E89" s="25"/>
      <c r="F89" s="25"/>
      <c r="G89" s="25"/>
      <c r="H89" s="25"/>
      <c r="I89" s="25"/>
      <c r="J89" s="25"/>
      <c r="K89" s="25"/>
      <c r="L89" s="25"/>
      <c r="M89" s="37"/>
      <c r="N89" s="37"/>
      <c r="O89" s="37"/>
      <c r="P89" s="37"/>
      <c r="Q89" s="37"/>
      <c r="R89" s="37"/>
      <c r="S89" s="25">
        <v>11230943.710000001</v>
      </c>
      <c r="T89" s="37"/>
      <c r="U89" s="25">
        <v>678650.4</v>
      </c>
      <c r="V89" s="25">
        <v>168464.16</v>
      </c>
      <c r="W89" s="25"/>
      <c r="X89" s="37"/>
      <c r="Y89" s="37"/>
      <c r="Z89" s="37"/>
      <c r="AA89" s="25">
        <f t="shared" si="20"/>
        <v>12078058.270000001</v>
      </c>
      <c r="AB89" s="26">
        <v>2025</v>
      </c>
      <c r="AC89" s="26">
        <v>2025</v>
      </c>
    </row>
    <row r="90" spans="1:64" ht="60" customHeight="1" x14ac:dyDescent="0.35">
      <c r="A90" s="26">
        <v>22</v>
      </c>
      <c r="B90" s="26" t="s">
        <v>111</v>
      </c>
      <c r="C90" s="44"/>
      <c r="D90" s="25">
        <f t="shared" si="19"/>
        <v>21334933.310000002</v>
      </c>
      <c r="E90" s="25"/>
      <c r="F90" s="25"/>
      <c r="G90" s="25"/>
      <c r="H90" s="25"/>
      <c r="I90" s="25"/>
      <c r="J90" s="25"/>
      <c r="K90" s="25"/>
      <c r="L90" s="25"/>
      <c r="M90" s="37"/>
      <c r="N90" s="37"/>
      <c r="O90" s="37"/>
      <c r="P90" s="37"/>
      <c r="Q90" s="37"/>
      <c r="R90" s="37"/>
      <c r="S90" s="25">
        <v>20178250.75</v>
      </c>
      <c r="T90" s="37"/>
      <c r="U90" s="25">
        <v>854008.8</v>
      </c>
      <c r="V90" s="25">
        <v>302673.76</v>
      </c>
      <c r="W90" s="25"/>
      <c r="X90" s="37"/>
      <c r="Y90" s="37"/>
      <c r="Z90" s="37"/>
      <c r="AA90" s="25">
        <f t="shared" si="20"/>
        <v>21334933.310000002</v>
      </c>
      <c r="AB90" s="26">
        <v>2025</v>
      </c>
      <c r="AC90" s="26">
        <v>2025</v>
      </c>
    </row>
    <row r="91" spans="1:64" ht="60" customHeight="1" x14ac:dyDescent="0.35">
      <c r="A91" s="26">
        <v>23</v>
      </c>
      <c r="B91" s="26" t="s">
        <v>112</v>
      </c>
      <c r="C91" s="44"/>
      <c r="D91" s="25">
        <f t="shared" si="19"/>
        <v>8742851.7999999989</v>
      </c>
      <c r="E91" s="25"/>
      <c r="F91" s="25"/>
      <c r="G91" s="25"/>
      <c r="H91" s="25"/>
      <c r="I91" s="25"/>
      <c r="J91" s="25"/>
      <c r="K91" s="25"/>
      <c r="L91" s="25"/>
      <c r="M91" s="37"/>
      <c r="N91" s="37"/>
      <c r="O91" s="37"/>
      <c r="P91" s="37"/>
      <c r="Q91" s="25">
        <v>7891618.3300000001</v>
      </c>
      <c r="R91" s="37"/>
      <c r="S91" s="37"/>
      <c r="T91" s="37"/>
      <c r="U91" s="25">
        <v>732859.2</v>
      </c>
      <c r="V91" s="25">
        <v>118374.27</v>
      </c>
      <c r="W91" s="25"/>
      <c r="X91" s="37"/>
      <c r="Y91" s="37"/>
      <c r="Z91" s="37"/>
      <c r="AA91" s="25">
        <f t="shared" si="20"/>
        <v>8742851.7999999989</v>
      </c>
      <c r="AB91" s="26">
        <v>2025</v>
      </c>
      <c r="AC91" s="26">
        <v>2025</v>
      </c>
    </row>
    <row r="92" spans="1:64" ht="60" customHeight="1" x14ac:dyDescent="0.35">
      <c r="A92" s="26">
        <v>24</v>
      </c>
      <c r="B92" s="26" t="s">
        <v>113</v>
      </c>
      <c r="C92" s="44"/>
      <c r="D92" s="25">
        <f t="shared" si="19"/>
        <v>22038407.570000004</v>
      </c>
      <c r="E92" s="25"/>
      <c r="F92" s="25"/>
      <c r="G92" s="25"/>
      <c r="H92" s="25"/>
      <c r="I92" s="25"/>
      <c r="J92" s="25"/>
      <c r="K92" s="25"/>
      <c r="L92" s="25"/>
      <c r="M92" s="37"/>
      <c r="N92" s="37"/>
      <c r="O92" s="37"/>
      <c r="P92" s="37"/>
      <c r="Q92" s="37"/>
      <c r="R92" s="25">
        <v>2713342.37</v>
      </c>
      <c r="S92" s="25">
        <v>13190604.25</v>
      </c>
      <c r="T92" s="25">
        <v>4359293.1500000004</v>
      </c>
      <c r="U92" s="25">
        <v>1471219.2</v>
      </c>
      <c r="V92" s="25">
        <v>303948.59999999998</v>
      </c>
      <c r="W92" s="25"/>
      <c r="X92" s="37"/>
      <c r="Y92" s="37"/>
      <c r="Z92" s="37"/>
      <c r="AA92" s="25">
        <f t="shared" si="20"/>
        <v>22038407.570000004</v>
      </c>
      <c r="AB92" s="26">
        <v>2025</v>
      </c>
      <c r="AC92" s="26">
        <v>2025</v>
      </c>
      <c r="AD92" s="101"/>
      <c r="AE92" s="102"/>
      <c r="AF92" s="102"/>
      <c r="AG92" s="102"/>
      <c r="AH92" s="102"/>
      <c r="AI92" s="102"/>
      <c r="AJ92" s="102"/>
      <c r="AK92" s="102"/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3"/>
      <c r="BA92" s="3"/>
      <c r="BB92" s="3"/>
      <c r="BC92" s="3"/>
      <c r="BD92" s="3"/>
      <c r="BE92" s="22"/>
      <c r="BF92" s="4"/>
      <c r="BG92" s="4"/>
      <c r="BH92" s="4"/>
      <c r="BI92" s="4"/>
      <c r="BJ92" s="2"/>
      <c r="BK92" s="2"/>
      <c r="BL92" s="2"/>
    </row>
    <row r="93" spans="1:64" ht="60" customHeight="1" x14ac:dyDescent="0.35">
      <c r="A93" s="26">
        <v>25</v>
      </c>
      <c r="B93" s="26" t="s">
        <v>114</v>
      </c>
      <c r="C93" s="44"/>
      <c r="D93" s="25">
        <f t="shared" si="19"/>
        <v>29364617.799999997</v>
      </c>
      <c r="E93" s="25"/>
      <c r="F93" s="25"/>
      <c r="G93" s="25"/>
      <c r="H93" s="25"/>
      <c r="I93" s="25"/>
      <c r="J93" s="25"/>
      <c r="K93" s="25"/>
      <c r="L93" s="25"/>
      <c r="M93" s="37"/>
      <c r="N93" s="37"/>
      <c r="O93" s="37"/>
      <c r="P93" s="37"/>
      <c r="Q93" s="37"/>
      <c r="R93" s="25">
        <v>3659415.05</v>
      </c>
      <c r="S93" s="25">
        <v>17789828.579999998</v>
      </c>
      <c r="T93" s="25">
        <v>5879266.5199999996</v>
      </c>
      <c r="U93" s="25">
        <v>1626180</v>
      </c>
      <c r="V93" s="25">
        <v>409927.65</v>
      </c>
      <c r="W93" s="25"/>
      <c r="X93" s="37"/>
      <c r="Y93" s="37"/>
      <c r="Z93" s="37"/>
      <c r="AA93" s="25">
        <f t="shared" si="20"/>
        <v>29364617.799999997</v>
      </c>
      <c r="AB93" s="26">
        <v>2025</v>
      </c>
      <c r="AC93" s="26">
        <v>2025</v>
      </c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22"/>
      <c r="BF93" s="4"/>
      <c r="BG93" s="4"/>
      <c r="BH93" s="4"/>
      <c r="BI93" s="4"/>
      <c r="BJ93" s="2"/>
      <c r="BK93" s="2"/>
      <c r="BL93" s="2"/>
    </row>
    <row r="94" spans="1:64" ht="60" customHeight="1" x14ac:dyDescent="0.35">
      <c r="A94" s="26">
        <v>26</v>
      </c>
      <c r="B94" s="26" t="s">
        <v>115</v>
      </c>
      <c r="C94" s="44"/>
      <c r="D94" s="25">
        <f t="shared" si="19"/>
        <v>17483583.789999999</v>
      </c>
      <c r="E94" s="25"/>
      <c r="F94" s="25"/>
      <c r="G94" s="25"/>
      <c r="H94" s="25"/>
      <c r="I94" s="25"/>
      <c r="J94" s="25"/>
      <c r="K94" s="25"/>
      <c r="L94" s="25"/>
      <c r="M94" s="37"/>
      <c r="N94" s="37"/>
      <c r="O94" s="37"/>
      <c r="P94" s="37"/>
      <c r="Q94" s="37"/>
      <c r="R94" s="37"/>
      <c r="S94" s="25">
        <v>16222168.859999999</v>
      </c>
      <c r="T94" s="37"/>
      <c r="U94" s="25">
        <v>1018082.4</v>
      </c>
      <c r="V94" s="25">
        <v>243332.53</v>
      </c>
      <c r="W94" s="25"/>
      <c r="X94" s="37"/>
      <c r="Y94" s="37"/>
      <c r="Z94" s="37"/>
      <c r="AA94" s="25">
        <f t="shared" si="20"/>
        <v>17483583.789999999</v>
      </c>
      <c r="AB94" s="26">
        <v>2025</v>
      </c>
      <c r="AC94" s="26">
        <v>2025</v>
      </c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3"/>
      <c r="AY94" s="3"/>
      <c r="AZ94" s="3"/>
      <c r="BA94" s="3"/>
      <c r="BB94" s="3"/>
      <c r="BC94" s="3"/>
      <c r="BD94" s="3"/>
      <c r="BE94" s="22"/>
      <c r="BF94" s="4"/>
      <c r="BG94" s="4"/>
      <c r="BH94" s="4"/>
      <c r="BI94" s="4"/>
      <c r="BJ94" s="4"/>
      <c r="BK94" s="4"/>
      <c r="BL94" s="4"/>
    </row>
    <row r="95" spans="1:64" ht="60" customHeight="1" x14ac:dyDescent="0.35">
      <c r="A95" s="26">
        <v>27</v>
      </c>
      <c r="B95" s="26" t="s">
        <v>116</v>
      </c>
      <c r="C95" s="44"/>
      <c r="D95" s="25">
        <f t="shared" si="19"/>
        <v>8672024.6900000013</v>
      </c>
      <c r="E95" s="25"/>
      <c r="F95" s="25"/>
      <c r="G95" s="25"/>
      <c r="H95" s="25"/>
      <c r="I95" s="25"/>
      <c r="J95" s="25"/>
      <c r="K95" s="25"/>
      <c r="L95" s="25"/>
      <c r="M95" s="37"/>
      <c r="N95" s="37"/>
      <c r="O95" s="37"/>
      <c r="P95" s="37"/>
      <c r="Q95" s="25">
        <v>7819914.3700000001</v>
      </c>
      <c r="R95" s="37"/>
      <c r="S95" s="37"/>
      <c r="T95" s="37"/>
      <c r="U95" s="25">
        <v>734811.6</v>
      </c>
      <c r="V95" s="25">
        <v>117298.72</v>
      </c>
      <c r="W95" s="25"/>
      <c r="X95" s="37"/>
      <c r="Y95" s="37"/>
      <c r="Z95" s="37"/>
      <c r="AA95" s="25">
        <f t="shared" si="20"/>
        <v>8672024.6900000013</v>
      </c>
      <c r="AB95" s="26">
        <v>2025</v>
      </c>
      <c r="AC95" s="26">
        <v>2025</v>
      </c>
    </row>
    <row r="96" spans="1:64" ht="60" customHeight="1" x14ac:dyDescent="0.35">
      <c r="A96" s="26">
        <v>28</v>
      </c>
      <c r="B96" s="26" t="s">
        <v>117</v>
      </c>
      <c r="C96" s="44"/>
      <c r="D96" s="25">
        <f t="shared" si="19"/>
        <v>9658293.8800000008</v>
      </c>
      <c r="E96" s="25"/>
      <c r="F96" s="25"/>
      <c r="G96" s="25"/>
      <c r="H96" s="25">
        <v>743745.5</v>
      </c>
      <c r="I96" s="25">
        <v>1340320.73</v>
      </c>
      <c r="J96" s="25">
        <v>6058287.0899999999</v>
      </c>
      <c r="K96" s="25"/>
      <c r="L96" s="25"/>
      <c r="M96" s="25">
        <v>768525.38</v>
      </c>
      <c r="N96" s="25"/>
      <c r="O96" s="25"/>
      <c r="P96" s="37"/>
      <c r="Q96" s="37"/>
      <c r="R96" s="37"/>
      <c r="S96" s="37"/>
      <c r="T96" s="37"/>
      <c r="U96" s="25">
        <v>613752</v>
      </c>
      <c r="V96" s="25">
        <v>133663.18</v>
      </c>
      <c r="W96" s="25"/>
      <c r="X96" s="37"/>
      <c r="Y96" s="37"/>
      <c r="Z96" s="37"/>
      <c r="AA96" s="25">
        <f t="shared" si="20"/>
        <v>9658293.8800000008</v>
      </c>
      <c r="AB96" s="26">
        <v>2025</v>
      </c>
      <c r="AC96" s="26">
        <v>2025</v>
      </c>
    </row>
    <row r="97" spans="1:64" ht="60" customHeight="1" x14ac:dyDescent="0.35">
      <c r="A97" s="26">
        <v>29</v>
      </c>
      <c r="B97" s="26" t="s">
        <v>118</v>
      </c>
      <c r="C97" s="44"/>
      <c r="D97" s="25">
        <f t="shared" si="19"/>
        <v>21381181.09</v>
      </c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37"/>
      <c r="Q97" s="25">
        <v>19738958.32</v>
      </c>
      <c r="R97" s="37"/>
      <c r="S97" s="37"/>
      <c r="T97" s="37"/>
      <c r="U97" s="25">
        <v>1346138.4</v>
      </c>
      <c r="V97" s="25">
        <v>296084.37</v>
      </c>
      <c r="W97" s="25"/>
      <c r="X97" s="37"/>
      <c r="Y97" s="37"/>
      <c r="Z97" s="37"/>
      <c r="AA97" s="25">
        <f t="shared" si="20"/>
        <v>21381181.09</v>
      </c>
      <c r="AB97" s="26">
        <v>2025</v>
      </c>
      <c r="AC97" s="26">
        <v>2025</v>
      </c>
    </row>
    <row r="98" spans="1:64" ht="60" customHeight="1" x14ac:dyDescent="0.35">
      <c r="A98" s="26">
        <v>30</v>
      </c>
      <c r="B98" s="26" t="s">
        <v>119</v>
      </c>
      <c r="C98" s="44"/>
      <c r="D98" s="25">
        <f t="shared" si="19"/>
        <v>14572193.370000001</v>
      </c>
      <c r="E98" s="25"/>
      <c r="F98" s="25"/>
      <c r="G98" s="25"/>
      <c r="H98" s="25"/>
      <c r="I98" s="25"/>
      <c r="J98" s="25">
        <v>6002421.2400000002</v>
      </c>
      <c r="K98" s="25"/>
      <c r="L98" s="25"/>
      <c r="M98" s="25">
        <v>761438.5</v>
      </c>
      <c r="N98" s="25"/>
      <c r="O98" s="25"/>
      <c r="P98" s="37"/>
      <c r="Q98" s="37"/>
      <c r="R98" s="37"/>
      <c r="S98" s="37">
        <v>4747508.8099999996</v>
      </c>
      <c r="T98" s="37">
        <v>1402912.6</v>
      </c>
      <c r="U98" s="25">
        <v>1464198</v>
      </c>
      <c r="V98" s="25">
        <v>193714.22</v>
      </c>
      <c r="W98" s="25"/>
      <c r="X98" s="37"/>
      <c r="Y98" s="37"/>
      <c r="Z98" s="37"/>
      <c r="AA98" s="25">
        <f t="shared" si="20"/>
        <v>14572193.370000001</v>
      </c>
      <c r="AB98" s="26">
        <v>2025</v>
      </c>
      <c r="AC98" s="26">
        <v>2025</v>
      </c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20"/>
      <c r="AO98" s="21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22"/>
      <c r="BF98" s="4"/>
      <c r="BG98" s="4"/>
      <c r="BH98" s="4"/>
      <c r="BI98" s="4"/>
      <c r="BJ98" s="4"/>
      <c r="BK98" s="4"/>
      <c r="BL98" s="4"/>
    </row>
    <row r="99" spans="1:64" ht="60" customHeight="1" x14ac:dyDescent="0.35">
      <c r="A99" s="26">
        <v>31</v>
      </c>
      <c r="B99" s="26" t="s">
        <v>120</v>
      </c>
      <c r="C99" s="44"/>
      <c r="D99" s="25">
        <f t="shared" si="19"/>
        <v>16574313.469999999</v>
      </c>
      <c r="E99" s="25">
        <v>1174333.1000000001</v>
      </c>
      <c r="F99" s="25"/>
      <c r="G99" s="25"/>
      <c r="H99" s="25">
        <v>1187273.3</v>
      </c>
      <c r="I99" s="25">
        <v>2139612.2999999998</v>
      </c>
      <c r="J99" s="25">
        <v>9671107.3200000003</v>
      </c>
      <c r="K99" s="25"/>
      <c r="L99" s="25"/>
      <c r="M99" s="25">
        <v>1226830.5</v>
      </c>
      <c r="N99" s="25"/>
      <c r="O99" s="25"/>
      <c r="P99" s="37"/>
      <c r="Q99" s="37"/>
      <c r="R99" s="37"/>
      <c r="S99" s="37"/>
      <c r="T99" s="37"/>
      <c r="U99" s="25">
        <v>944169.6</v>
      </c>
      <c r="V99" s="25">
        <v>230987.35</v>
      </c>
      <c r="W99" s="25"/>
      <c r="X99" s="37"/>
      <c r="Y99" s="37"/>
      <c r="Z99" s="37"/>
      <c r="AA99" s="25">
        <f t="shared" si="20"/>
        <v>16574313.469999999</v>
      </c>
      <c r="AB99" s="26">
        <v>2025</v>
      </c>
      <c r="AC99" s="26">
        <v>2025</v>
      </c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23"/>
      <c r="BF99" s="4"/>
      <c r="BG99" s="4"/>
      <c r="BH99" s="4"/>
      <c r="BI99" s="4"/>
      <c r="BJ99" s="4"/>
      <c r="BK99" s="4"/>
      <c r="BL99" s="4"/>
    </row>
    <row r="100" spans="1:64" ht="60" customHeight="1" x14ac:dyDescent="0.35">
      <c r="A100" s="26">
        <v>32</v>
      </c>
      <c r="B100" s="26" t="s">
        <v>142</v>
      </c>
      <c r="C100" s="26"/>
      <c r="D100" s="25">
        <f t="shared" si="19"/>
        <v>2771337</v>
      </c>
      <c r="E100" s="25"/>
      <c r="F100" s="25"/>
      <c r="G100" s="25"/>
      <c r="H100" s="25"/>
      <c r="I100" s="25"/>
      <c r="J100" s="25"/>
      <c r="K100" s="25"/>
      <c r="L100" s="25"/>
      <c r="M100" s="25"/>
      <c r="N100" s="25">
        <v>2730381.28</v>
      </c>
      <c r="O100" s="25"/>
      <c r="P100" s="37"/>
      <c r="Q100" s="37"/>
      <c r="R100" s="37"/>
      <c r="S100" s="37"/>
      <c r="T100" s="37"/>
      <c r="U100" s="25"/>
      <c r="V100" s="25">
        <v>40955.72</v>
      </c>
      <c r="W100" s="25"/>
      <c r="X100" s="37"/>
      <c r="Y100" s="37"/>
      <c r="Z100" s="37"/>
      <c r="AA100" s="25">
        <f t="shared" si="20"/>
        <v>2771337</v>
      </c>
      <c r="AB100" s="26">
        <v>2025</v>
      </c>
      <c r="AC100" s="26">
        <v>2025</v>
      </c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23"/>
      <c r="BF100" s="4"/>
      <c r="BG100" s="4"/>
      <c r="BH100" s="4"/>
      <c r="BI100" s="4"/>
      <c r="BJ100" s="4"/>
      <c r="BK100" s="4"/>
      <c r="BL100" s="4"/>
    </row>
    <row r="101" spans="1:64" ht="60" customHeight="1" x14ac:dyDescent="0.35">
      <c r="A101" s="26">
        <v>33</v>
      </c>
      <c r="B101" s="26" t="s">
        <v>121</v>
      </c>
      <c r="C101" s="44"/>
      <c r="D101" s="25">
        <f t="shared" si="19"/>
        <v>24655037.380000003</v>
      </c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37"/>
      <c r="Q101" s="37"/>
      <c r="R101" s="37"/>
      <c r="S101" s="25">
        <v>17203373.370000001</v>
      </c>
      <c r="T101" s="25">
        <v>5685452.0300000003</v>
      </c>
      <c r="U101" s="25">
        <v>1422879.6</v>
      </c>
      <c r="V101" s="25">
        <v>343332.38</v>
      </c>
      <c r="W101" s="25"/>
      <c r="X101" s="37"/>
      <c r="Y101" s="37"/>
      <c r="Z101" s="37"/>
      <c r="AA101" s="25">
        <f t="shared" si="20"/>
        <v>24655037.380000003</v>
      </c>
      <c r="AB101" s="26">
        <v>2025</v>
      </c>
      <c r="AC101" s="26">
        <v>2025</v>
      </c>
    </row>
    <row r="102" spans="1:64" ht="60" customHeight="1" x14ac:dyDescent="0.35">
      <c r="A102" s="26">
        <v>34</v>
      </c>
      <c r="B102" s="26" t="s">
        <v>122</v>
      </c>
      <c r="C102" s="44"/>
      <c r="D102" s="25">
        <f t="shared" si="19"/>
        <v>13038827.810000002</v>
      </c>
      <c r="E102" s="25"/>
      <c r="F102" s="25"/>
      <c r="G102" s="25"/>
      <c r="H102" s="25"/>
      <c r="I102" s="25"/>
      <c r="J102" s="25"/>
      <c r="K102" s="25"/>
      <c r="L102" s="25"/>
      <c r="M102" s="37"/>
      <c r="N102" s="37"/>
      <c r="O102" s="37"/>
      <c r="P102" s="37"/>
      <c r="Q102" s="37"/>
      <c r="R102" s="37"/>
      <c r="S102" s="25">
        <v>8715004.3800000008</v>
      </c>
      <c r="T102" s="25">
        <v>3121355.63</v>
      </c>
      <c r="U102" s="25">
        <v>1024922.4</v>
      </c>
      <c r="V102" s="25">
        <v>177545.4</v>
      </c>
      <c r="W102" s="25"/>
      <c r="X102" s="37"/>
      <c r="Y102" s="37"/>
      <c r="Z102" s="37"/>
      <c r="AA102" s="25">
        <f t="shared" si="20"/>
        <v>13038827.810000002</v>
      </c>
      <c r="AB102" s="26">
        <v>2025</v>
      </c>
      <c r="AC102" s="26">
        <v>2025</v>
      </c>
    </row>
    <row r="103" spans="1:64" ht="60" customHeight="1" x14ac:dyDescent="0.35">
      <c r="A103" s="26">
        <v>35</v>
      </c>
      <c r="B103" s="26" t="s">
        <v>123</v>
      </c>
      <c r="C103" s="44"/>
      <c r="D103" s="25">
        <f t="shared" si="19"/>
        <v>15049055.82</v>
      </c>
      <c r="E103" s="25">
        <v>1069275.48</v>
      </c>
      <c r="F103" s="25"/>
      <c r="G103" s="25"/>
      <c r="H103" s="25">
        <v>1081058.03</v>
      </c>
      <c r="I103" s="25">
        <v>1948199.33</v>
      </c>
      <c r="J103" s="25">
        <v>8805915.3300000001</v>
      </c>
      <c r="K103" s="25"/>
      <c r="L103" s="25"/>
      <c r="M103" s="25">
        <v>1117076.3799999999</v>
      </c>
      <c r="N103" s="25"/>
      <c r="O103" s="25"/>
      <c r="P103" s="37"/>
      <c r="Q103" s="37"/>
      <c r="R103" s="37"/>
      <c r="S103" s="37"/>
      <c r="T103" s="37"/>
      <c r="U103" s="25">
        <v>817208.4</v>
      </c>
      <c r="V103" s="25">
        <v>210322.87</v>
      </c>
      <c r="W103" s="25"/>
      <c r="X103" s="37"/>
      <c r="Y103" s="37"/>
      <c r="Z103" s="37"/>
      <c r="AA103" s="25">
        <f t="shared" si="20"/>
        <v>15049055.82</v>
      </c>
      <c r="AB103" s="26">
        <v>2025</v>
      </c>
      <c r="AC103" s="26">
        <v>2025</v>
      </c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23"/>
      <c r="BF103" s="4"/>
      <c r="BG103" s="4"/>
      <c r="BH103" s="4"/>
      <c r="BI103" s="4"/>
      <c r="BJ103" s="4"/>
      <c r="BK103" s="4"/>
      <c r="BL103" s="4"/>
    </row>
    <row r="104" spans="1:64" ht="60" customHeight="1" x14ac:dyDescent="0.35">
      <c r="A104" s="26">
        <v>36</v>
      </c>
      <c r="B104" s="26" t="s">
        <v>124</v>
      </c>
      <c r="C104" s="44"/>
      <c r="D104" s="25">
        <f t="shared" si="19"/>
        <v>19464849.390000004</v>
      </c>
      <c r="E104" s="25"/>
      <c r="F104" s="25"/>
      <c r="G104" s="25"/>
      <c r="H104" s="25"/>
      <c r="I104" s="25"/>
      <c r="J104" s="25"/>
      <c r="K104" s="25"/>
      <c r="L104" s="25"/>
      <c r="M104" s="37"/>
      <c r="N104" s="37"/>
      <c r="O104" s="37"/>
      <c r="P104" s="37"/>
      <c r="Q104" s="25">
        <v>17965956.440000001</v>
      </c>
      <c r="R104" s="37"/>
      <c r="S104" s="37"/>
      <c r="T104" s="37"/>
      <c r="U104" s="25">
        <v>1229403.6000000001</v>
      </c>
      <c r="V104" s="25">
        <v>269489.34999999998</v>
      </c>
      <c r="W104" s="25"/>
      <c r="X104" s="37"/>
      <c r="Y104" s="37"/>
      <c r="Z104" s="37"/>
      <c r="AA104" s="25">
        <f t="shared" si="20"/>
        <v>19464849.390000004</v>
      </c>
      <c r="AB104" s="26">
        <v>2025</v>
      </c>
      <c r="AC104" s="26">
        <v>2025</v>
      </c>
    </row>
    <row r="105" spans="1:64" ht="60" customHeight="1" x14ac:dyDescent="0.35">
      <c r="A105" s="26">
        <v>37</v>
      </c>
      <c r="B105" s="26" t="s">
        <v>125</v>
      </c>
      <c r="C105" s="44"/>
      <c r="D105" s="25">
        <f t="shared" si="19"/>
        <v>11448525.93</v>
      </c>
      <c r="E105" s="25"/>
      <c r="F105" s="25"/>
      <c r="G105" s="25"/>
      <c r="H105" s="25"/>
      <c r="I105" s="25"/>
      <c r="J105" s="25"/>
      <c r="K105" s="25"/>
      <c r="L105" s="25"/>
      <c r="M105" s="37"/>
      <c r="N105" s="37"/>
      <c r="O105" s="37"/>
      <c r="P105" s="37"/>
      <c r="Q105" s="25">
        <v>10484314.02</v>
      </c>
      <c r="R105" s="37"/>
      <c r="S105" s="37"/>
      <c r="T105" s="37"/>
      <c r="U105" s="25">
        <v>806947.2</v>
      </c>
      <c r="V105" s="25">
        <v>157264.71</v>
      </c>
      <c r="W105" s="25"/>
      <c r="X105" s="37"/>
      <c r="Y105" s="37"/>
      <c r="Z105" s="37"/>
      <c r="AA105" s="25">
        <f t="shared" si="20"/>
        <v>11448525.93</v>
      </c>
      <c r="AB105" s="26">
        <v>2025</v>
      </c>
      <c r="AC105" s="26">
        <v>2025</v>
      </c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0"/>
      <c r="AO105" s="21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22"/>
      <c r="BF105" s="4"/>
      <c r="BG105" s="4"/>
      <c r="BH105" s="4"/>
      <c r="BI105" s="4"/>
      <c r="BJ105" s="4"/>
      <c r="BK105" s="4"/>
      <c r="BL105" s="4"/>
    </row>
    <row r="106" spans="1:64" ht="60" customHeight="1" x14ac:dyDescent="0.35">
      <c r="A106" s="26">
        <v>38</v>
      </c>
      <c r="B106" s="26" t="s">
        <v>126</v>
      </c>
      <c r="C106" s="44"/>
      <c r="D106" s="25">
        <f t="shared" si="19"/>
        <v>5904921.3599999994</v>
      </c>
      <c r="E106" s="25"/>
      <c r="F106" s="25"/>
      <c r="G106" s="25"/>
      <c r="H106" s="25"/>
      <c r="I106" s="25"/>
      <c r="J106" s="25"/>
      <c r="K106" s="25"/>
      <c r="L106" s="25"/>
      <c r="M106" s="37"/>
      <c r="N106" s="37"/>
      <c r="O106" s="37"/>
      <c r="P106" s="37"/>
      <c r="Q106" s="25">
        <v>5119861.83</v>
      </c>
      <c r="R106" s="37"/>
      <c r="S106" s="37"/>
      <c r="T106" s="37"/>
      <c r="U106" s="25">
        <v>708261.6</v>
      </c>
      <c r="V106" s="25">
        <v>76797.929999999993</v>
      </c>
      <c r="W106" s="25"/>
      <c r="X106" s="37"/>
      <c r="Y106" s="37"/>
      <c r="Z106" s="37"/>
      <c r="AA106" s="25">
        <f t="shared" si="20"/>
        <v>5904921.3599999994</v>
      </c>
      <c r="AB106" s="26">
        <v>2025</v>
      </c>
      <c r="AC106" s="26">
        <v>2025</v>
      </c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2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23"/>
      <c r="BF106" s="4"/>
      <c r="BG106" s="4"/>
      <c r="BH106" s="4"/>
      <c r="BI106" s="4"/>
      <c r="BJ106" s="4"/>
      <c r="BK106" s="4"/>
      <c r="BL106" s="4"/>
    </row>
    <row r="107" spans="1:64" ht="60" customHeight="1" x14ac:dyDescent="0.35">
      <c r="A107" s="104" t="s">
        <v>9</v>
      </c>
      <c r="B107" s="104"/>
      <c r="C107" s="44"/>
      <c r="D107" s="25">
        <f t="shared" si="19"/>
        <v>563941015.13000011</v>
      </c>
      <c r="E107" s="25">
        <f t="shared" ref="E107:Z107" si="21">SUM(E69:E106)</f>
        <v>10773510.73</v>
      </c>
      <c r="F107" s="25">
        <f t="shared" si="21"/>
        <v>0</v>
      </c>
      <c r="G107" s="25">
        <f t="shared" si="21"/>
        <v>0</v>
      </c>
      <c r="H107" s="25">
        <f t="shared" si="21"/>
        <v>11120732.66</v>
      </c>
      <c r="I107" s="25">
        <f t="shared" si="21"/>
        <v>15036055.869999999</v>
      </c>
      <c r="J107" s="25">
        <f t="shared" si="21"/>
        <v>86447108.86999999</v>
      </c>
      <c r="K107" s="25">
        <f t="shared" si="21"/>
        <v>0</v>
      </c>
      <c r="L107" s="25">
        <f t="shared" si="21"/>
        <v>0</v>
      </c>
      <c r="M107" s="25">
        <f t="shared" si="21"/>
        <v>13750509.530000001</v>
      </c>
      <c r="N107" s="25">
        <f t="shared" si="21"/>
        <v>9485209.5499999989</v>
      </c>
      <c r="O107" s="25">
        <f t="shared" si="21"/>
        <v>0</v>
      </c>
      <c r="P107" s="25">
        <f t="shared" si="21"/>
        <v>0</v>
      </c>
      <c r="Q107" s="25">
        <f t="shared" si="21"/>
        <v>167656072.71000004</v>
      </c>
      <c r="R107" s="25">
        <f t="shared" si="21"/>
        <v>19097395.490000002</v>
      </c>
      <c r="S107" s="25">
        <f t="shared" si="21"/>
        <v>153935140.07999998</v>
      </c>
      <c r="T107" s="25">
        <f t="shared" si="21"/>
        <v>30110846.110000003</v>
      </c>
      <c r="U107" s="25">
        <f t="shared" si="21"/>
        <v>38767244.799999997</v>
      </c>
      <c r="V107" s="25">
        <f t="shared" si="21"/>
        <v>7761188.7299999977</v>
      </c>
      <c r="W107" s="25">
        <f t="shared" si="21"/>
        <v>0</v>
      </c>
      <c r="X107" s="25">
        <f t="shared" si="21"/>
        <v>0</v>
      </c>
      <c r="Y107" s="25">
        <f t="shared" si="21"/>
        <v>0</v>
      </c>
      <c r="Z107" s="25">
        <f t="shared" si="21"/>
        <v>0</v>
      </c>
      <c r="AA107" s="25">
        <f t="shared" si="20"/>
        <v>563941015.13000011</v>
      </c>
      <c r="AB107" s="26">
        <v>2025</v>
      </c>
      <c r="AC107" s="26">
        <v>2025</v>
      </c>
    </row>
    <row r="108" spans="1:64" ht="60" customHeight="1" x14ac:dyDescent="0.35">
      <c r="A108" s="29"/>
      <c r="B108" s="30"/>
      <c r="C108" s="30"/>
      <c r="D108" s="33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3"/>
      <c r="Q108" s="30"/>
      <c r="R108" s="30"/>
      <c r="S108" s="30"/>
      <c r="T108" s="30"/>
      <c r="U108" s="30"/>
      <c r="V108" s="30"/>
      <c r="W108" s="33"/>
      <c r="X108" s="33"/>
      <c r="Y108" s="33"/>
      <c r="Z108" s="33"/>
      <c r="AA108" s="33"/>
      <c r="AB108" s="30"/>
      <c r="AC108" s="31"/>
    </row>
    <row r="109" spans="1:64" ht="39.950000000000003" customHeight="1" x14ac:dyDescent="0.35">
      <c r="A109" s="98" t="s">
        <v>163</v>
      </c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100"/>
      <c r="AD109" s="56"/>
      <c r="AE109" s="56"/>
    </row>
    <row r="110" spans="1:64" ht="39.950000000000003" customHeight="1" x14ac:dyDescent="0.35">
      <c r="A110" s="78" t="s">
        <v>127</v>
      </c>
      <c r="B110" s="108"/>
      <c r="C110" s="79"/>
      <c r="D110" s="64" t="s">
        <v>128</v>
      </c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6"/>
      <c r="X110" s="90" t="s">
        <v>38</v>
      </c>
      <c r="Y110" s="90" t="s">
        <v>129</v>
      </c>
      <c r="Z110" s="111" t="s">
        <v>40</v>
      </c>
      <c r="AA110" s="111" t="s">
        <v>130</v>
      </c>
      <c r="AB110" s="71" t="s">
        <v>1</v>
      </c>
      <c r="AC110" s="71" t="s">
        <v>2</v>
      </c>
      <c r="AD110" s="57"/>
      <c r="AE110" s="74"/>
    </row>
    <row r="111" spans="1:64" ht="39.950000000000003" customHeight="1" x14ac:dyDescent="0.35">
      <c r="A111" s="80"/>
      <c r="B111" s="109"/>
      <c r="C111" s="81"/>
      <c r="D111" s="75" t="s">
        <v>37</v>
      </c>
      <c r="E111" s="64" t="s">
        <v>23</v>
      </c>
      <c r="F111" s="65"/>
      <c r="G111" s="65"/>
      <c r="H111" s="65"/>
      <c r="I111" s="65"/>
      <c r="J111" s="65"/>
      <c r="K111" s="65"/>
      <c r="L111" s="65"/>
      <c r="M111" s="65"/>
      <c r="N111" s="66"/>
      <c r="O111" s="78" t="s">
        <v>25</v>
      </c>
      <c r="P111" s="79"/>
      <c r="Q111" s="71" t="s">
        <v>131</v>
      </c>
      <c r="R111" s="84" t="s">
        <v>132</v>
      </c>
      <c r="S111" s="71" t="s">
        <v>28</v>
      </c>
      <c r="T111" s="87" t="s">
        <v>133</v>
      </c>
      <c r="U111" s="90" t="s">
        <v>134</v>
      </c>
      <c r="V111" s="90" t="s">
        <v>135</v>
      </c>
      <c r="W111" s="90" t="s">
        <v>136</v>
      </c>
      <c r="X111" s="90"/>
      <c r="Y111" s="90"/>
      <c r="Z111" s="111"/>
      <c r="AA111" s="111"/>
      <c r="AB111" s="72"/>
      <c r="AC111" s="72"/>
      <c r="AD111" s="57"/>
      <c r="AE111" s="74"/>
    </row>
    <row r="112" spans="1:64" ht="109.9" customHeight="1" x14ac:dyDescent="0.35">
      <c r="A112" s="80"/>
      <c r="B112" s="109"/>
      <c r="C112" s="81"/>
      <c r="D112" s="76"/>
      <c r="E112" s="78" t="s">
        <v>15</v>
      </c>
      <c r="F112" s="78" t="s">
        <v>16</v>
      </c>
      <c r="G112" s="79"/>
      <c r="H112" s="91" t="s">
        <v>17</v>
      </c>
      <c r="I112" s="91" t="s">
        <v>18</v>
      </c>
      <c r="J112" s="91" t="s">
        <v>19</v>
      </c>
      <c r="K112" s="78" t="s">
        <v>20</v>
      </c>
      <c r="L112" s="79"/>
      <c r="M112" s="79" t="s">
        <v>21</v>
      </c>
      <c r="N112" s="75" t="s">
        <v>22</v>
      </c>
      <c r="O112" s="80"/>
      <c r="P112" s="81"/>
      <c r="Q112" s="72"/>
      <c r="R112" s="85"/>
      <c r="S112" s="72"/>
      <c r="T112" s="88"/>
      <c r="U112" s="90"/>
      <c r="V112" s="90"/>
      <c r="W112" s="90"/>
      <c r="X112" s="90"/>
      <c r="Y112" s="90"/>
      <c r="Z112" s="111"/>
      <c r="AA112" s="111"/>
      <c r="AB112" s="72"/>
      <c r="AC112" s="72"/>
      <c r="AD112" s="57"/>
      <c r="AE112" s="74"/>
    </row>
    <row r="113" spans="1:42" ht="108" customHeight="1" x14ac:dyDescent="0.35">
      <c r="A113" s="80"/>
      <c r="B113" s="109"/>
      <c r="C113" s="81"/>
      <c r="D113" s="77"/>
      <c r="E113" s="82"/>
      <c r="F113" s="82"/>
      <c r="G113" s="83"/>
      <c r="H113" s="91"/>
      <c r="I113" s="91"/>
      <c r="J113" s="91"/>
      <c r="K113" s="82"/>
      <c r="L113" s="83"/>
      <c r="M113" s="83"/>
      <c r="N113" s="77"/>
      <c r="O113" s="82"/>
      <c r="P113" s="83"/>
      <c r="Q113" s="73"/>
      <c r="R113" s="86"/>
      <c r="S113" s="73"/>
      <c r="T113" s="89"/>
      <c r="U113" s="90"/>
      <c r="V113" s="90"/>
      <c r="W113" s="90"/>
      <c r="X113" s="90"/>
      <c r="Y113" s="90"/>
      <c r="Z113" s="111"/>
      <c r="AA113" s="111"/>
      <c r="AB113" s="72"/>
      <c r="AC113" s="72"/>
      <c r="AD113" s="58"/>
      <c r="AE113" s="59"/>
    </row>
    <row r="114" spans="1:42" ht="37.5" customHeight="1" x14ac:dyDescent="0.35">
      <c r="A114" s="82"/>
      <c r="B114" s="110"/>
      <c r="C114" s="83"/>
      <c r="D114" s="36" t="s">
        <v>32</v>
      </c>
      <c r="E114" s="38" t="s">
        <v>32</v>
      </c>
      <c r="F114" s="38" t="s">
        <v>71</v>
      </c>
      <c r="G114" s="38" t="s">
        <v>32</v>
      </c>
      <c r="H114" s="38" t="s">
        <v>32</v>
      </c>
      <c r="I114" s="38" t="s">
        <v>32</v>
      </c>
      <c r="J114" s="38" t="s">
        <v>32</v>
      </c>
      <c r="K114" s="38" t="s">
        <v>71</v>
      </c>
      <c r="L114" s="38" t="s">
        <v>32</v>
      </c>
      <c r="M114" s="38" t="s">
        <v>32</v>
      </c>
      <c r="N114" s="38" t="s">
        <v>32</v>
      </c>
      <c r="O114" s="38" t="s">
        <v>71</v>
      </c>
      <c r="P114" s="38" t="s">
        <v>32</v>
      </c>
      <c r="Q114" s="38" t="s">
        <v>32</v>
      </c>
      <c r="R114" s="38" t="s">
        <v>32</v>
      </c>
      <c r="S114" s="38" t="s">
        <v>32</v>
      </c>
      <c r="T114" s="38" t="s">
        <v>32</v>
      </c>
      <c r="U114" s="38" t="s">
        <v>32</v>
      </c>
      <c r="V114" s="38" t="s">
        <v>32</v>
      </c>
      <c r="W114" s="38" t="s">
        <v>32</v>
      </c>
      <c r="X114" s="38" t="s">
        <v>32</v>
      </c>
      <c r="Y114" s="38" t="s">
        <v>32</v>
      </c>
      <c r="Z114" s="38" t="s">
        <v>32</v>
      </c>
      <c r="AA114" s="38" t="s">
        <v>32</v>
      </c>
      <c r="AB114" s="73"/>
      <c r="AC114" s="73"/>
      <c r="AD114" s="58"/>
      <c r="AE114" s="59"/>
    </row>
    <row r="115" spans="1:42" ht="39.950000000000003" customHeight="1" x14ac:dyDescent="0.35">
      <c r="A115" s="64">
        <v>1</v>
      </c>
      <c r="B115" s="65"/>
      <c r="C115" s="66"/>
      <c r="D115" s="36">
        <v>2</v>
      </c>
      <c r="E115" s="38">
        <v>3</v>
      </c>
      <c r="F115" s="36">
        <v>4</v>
      </c>
      <c r="G115" s="38">
        <v>5</v>
      </c>
      <c r="H115" s="36">
        <v>6</v>
      </c>
      <c r="I115" s="38">
        <v>7</v>
      </c>
      <c r="J115" s="36">
        <v>8</v>
      </c>
      <c r="K115" s="38">
        <v>9</v>
      </c>
      <c r="L115" s="36">
        <v>10</v>
      </c>
      <c r="M115" s="38">
        <v>11</v>
      </c>
      <c r="N115" s="36">
        <v>12</v>
      </c>
      <c r="O115" s="38">
        <v>13</v>
      </c>
      <c r="P115" s="36">
        <v>14</v>
      </c>
      <c r="Q115" s="38">
        <v>15</v>
      </c>
      <c r="R115" s="36">
        <v>16</v>
      </c>
      <c r="S115" s="38">
        <v>17</v>
      </c>
      <c r="T115" s="36">
        <v>18</v>
      </c>
      <c r="U115" s="38">
        <v>19</v>
      </c>
      <c r="V115" s="36">
        <v>20</v>
      </c>
      <c r="W115" s="38">
        <v>21</v>
      </c>
      <c r="X115" s="36">
        <v>22</v>
      </c>
      <c r="Y115" s="38">
        <v>23</v>
      </c>
      <c r="Z115" s="36">
        <v>24</v>
      </c>
      <c r="AA115" s="38">
        <v>25</v>
      </c>
      <c r="AB115" s="36">
        <v>26</v>
      </c>
      <c r="AC115" s="26">
        <v>27</v>
      </c>
      <c r="AD115" s="58"/>
      <c r="AE115" s="59"/>
    </row>
    <row r="116" spans="1:42" ht="50.1" customHeight="1" x14ac:dyDescent="0.35">
      <c r="A116" s="67" t="s">
        <v>162</v>
      </c>
      <c r="B116" s="68"/>
      <c r="C116" s="69"/>
      <c r="D116" s="39">
        <f>SUM(D117:D119)</f>
        <v>1548293610.73</v>
      </c>
      <c r="E116" s="39">
        <f t="shared" ref="E116:AA116" si="22">SUM(E117:E119)</f>
        <v>61714545.230000004</v>
      </c>
      <c r="F116" s="39">
        <f t="shared" si="22"/>
        <v>2</v>
      </c>
      <c r="G116" s="39">
        <f t="shared" si="22"/>
        <v>2394897.56</v>
      </c>
      <c r="H116" s="39">
        <f t="shared" si="22"/>
        <v>64894175.650000006</v>
      </c>
      <c r="I116" s="39">
        <f t="shared" si="22"/>
        <v>87027225.320000008</v>
      </c>
      <c r="J116" s="44">
        <f t="shared" si="22"/>
        <v>355049992.98000002</v>
      </c>
      <c r="K116" s="44">
        <f t="shared" si="22"/>
        <v>0</v>
      </c>
      <c r="L116" s="44">
        <f t="shared" si="22"/>
        <v>0</v>
      </c>
      <c r="M116" s="44">
        <f t="shared" si="22"/>
        <v>71502501.590000004</v>
      </c>
      <c r="N116" s="44">
        <f t="shared" si="22"/>
        <v>14372792.469999999</v>
      </c>
      <c r="O116" s="44">
        <f t="shared" si="22"/>
        <v>0</v>
      </c>
      <c r="P116" s="44">
        <f t="shared" si="22"/>
        <v>0</v>
      </c>
      <c r="Q116" s="44">
        <f t="shared" si="22"/>
        <v>328260540.16000003</v>
      </c>
      <c r="R116" s="44">
        <f t="shared" si="22"/>
        <v>85951764.219999999</v>
      </c>
      <c r="S116" s="44">
        <f t="shared" si="22"/>
        <v>254691560.03999999</v>
      </c>
      <c r="T116" s="44">
        <f t="shared" si="22"/>
        <v>96977086.579999998</v>
      </c>
      <c r="U116" s="44">
        <f t="shared" si="22"/>
        <v>104096010.99999999</v>
      </c>
      <c r="V116" s="44">
        <f t="shared" si="22"/>
        <v>21360517.93</v>
      </c>
      <c r="W116" s="44">
        <f t="shared" si="22"/>
        <v>0</v>
      </c>
      <c r="X116" s="44">
        <f t="shared" si="22"/>
        <v>0</v>
      </c>
      <c r="Y116" s="60">
        <f t="shared" si="22"/>
        <v>0</v>
      </c>
      <c r="Z116" s="44">
        <f t="shared" si="22"/>
        <v>0</v>
      </c>
      <c r="AA116" s="44">
        <f t="shared" si="22"/>
        <v>1548293610.73</v>
      </c>
      <c r="AB116" s="26">
        <v>2023</v>
      </c>
      <c r="AC116" s="26">
        <v>2025</v>
      </c>
      <c r="AD116" s="58"/>
      <c r="AE116" s="59"/>
    </row>
    <row r="117" spans="1:42" ht="50.1" customHeight="1" x14ac:dyDescent="0.35">
      <c r="A117" s="70" t="s">
        <v>137</v>
      </c>
      <c r="B117" s="70"/>
      <c r="C117" s="70"/>
      <c r="D117" s="44">
        <f t="shared" ref="D117:AA117" si="23">D44</f>
        <v>499880142.57999992</v>
      </c>
      <c r="E117" s="44">
        <f t="shared" si="23"/>
        <v>14423453.529999999</v>
      </c>
      <c r="F117" s="44">
        <f t="shared" si="23"/>
        <v>0</v>
      </c>
      <c r="G117" s="44">
        <f t="shared" si="23"/>
        <v>0</v>
      </c>
      <c r="H117" s="44">
        <f t="shared" si="23"/>
        <v>16215838.18</v>
      </c>
      <c r="I117" s="44">
        <f t="shared" si="23"/>
        <v>22972170.690000001</v>
      </c>
      <c r="J117" s="44">
        <f t="shared" si="23"/>
        <v>99237954.75</v>
      </c>
      <c r="K117" s="44">
        <f t="shared" si="23"/>
        <v>0</v>
      </c>
      <c r="L117" s="44">
        <f t="shared" si="23"/>
        <v>0</v>
      </c>
      <c r="M117" s="44">
        <f t="shared" si="23"/>
        <v>21536273.649999999</v>
      </c>
      <c r="N117" s="44">
        <f t="shared" si="23"/>
        <v>4022359.4299999997</v>
      </c>
      <c r="O117" s="44">
        <f t="shared" si="23"/>
        <v>0</v>
      </c>
      <c r="P117" s="44">
        <f t="shared" si="23"/>
        <v>0</v>
      </c>
      <c r="Q117" s="44">
        <f t="shared" si="23"/>
        <v>147198815.25999999</v>
      </c>
      <c r="R117" s="44">
        <f t="shared" si="23"/>
        <v>28924850.129999999</v>
      </c>
      <c r="S117" s="44">
        <f t="shared" si="23"/>
        <v>69748771.530000001</v>
      </c>
      <c r="T117" s="44">
        <f t="shared" si="23"/>
        <v>33484845.84</v>
      </c>
      <c r="U117" s="44">
        <f t="shared" si="23"/>
        <v>35248329.599999994</v>
      </c>
      <c r="V117" s="44">
        <f t="shared" si="23"/>
        <v>6866479.9900000012</v>
      </c>
      <c r="W117" s="44">
        <f t="shared" si="23"/>
        <v>0</v>
      </c>
      <c r="X117" s="44">
        <f t="shared" si="23"/>
        <v>0</v>
      </c>
      <c r="Y117" s="44">
        <f t="shared" si="23"/>
        <v>0</v>
      </c>
      <c r="Z117" s="44">
        <f t="shared" si="23"/>
        <v>0</v>
      </c>
      <c r="AA117" s="44">
        <f t="shared" si="23"/>
        <v>499880142.57999992</v>
      </c>
      <c r="AB117" s="26">
        <v>2023</v>
      </c>
      <c r="AC117" s="26">
        <v>2023</v>
      </c>
      <c r="AD117" s="58"/>
      <c r="AE117" s="59"/>
    </row>
    <row r="118" spans="1:42" ht="50.1" customHeight="1" x14ac:dyDescent="0.35">
      <c r="A118" s="70" t="s">
        <v>138</v>
      </c>
      <c r="B118" s="70"/>
      <c r="C118" s="70"/>
      <c r="D118" s="44">
        <f t="shared" ref="D118:AA118" si="24">D67</f>
        <v>484472453.02000004</v>
      </c>
      <c r="E118" s="44">
        <f t="shared" si="24"/>
        <v>36517580.969999999</v>
      </c>
      <c r="F118" s="44">
        <f t="shared" si="24"/>
        <v>2</v>
      </c>
      <c r="G118" s="44">
        <f t="shared" si="24"/>
        <v>2394897.56</v>
      </c>
      <c r="H118" s="44">
        <f t="shared" si="24"/>
        <v>37557604.810000002</v>
      </c>
      <c r="I118" s="44">
        <f t="shared" si="24"/>
        <v>49018998.760000005</v>
      </c>
      <c r="J118" s="44">
        <f t="shared" si="24"/>
        <v>169364929.36000001</v>
      </c>
      <c r="K118" s="44">
        <f t="shared" si="24"/>
        <v>0</v>
      </c>
      <c r="L118" s="44">
        <f t="shared" si="24"/>
        <v>0</v>
      </c>
      <c r="M118" s="44">
        <f t="shared" si="24"/>
        <v>36215718.409999996</v>
      </c>
      <c r="N118" s="44">
        <f t="shared" si="24"/>
        <v>865223.49</v>
      </c>
      <c r="O118" s="44">
        <f t="shared" si="24"/>
        <v>0</v>
      </c>
      <c r="P118" s="44">
        <f t="shared" si="24"/>
        <v>0</v>
      </c>
      <c r="Q118" s="44">
        <f t="shared" si="24"/>
        <v>13405652.189999999</v>
      </c>
      <c r="R118" s="44">
        <f t="shared" si="24"/>
        <v>37929518.600000001</v>
      </c>
      <c r="S118" s="44">
        <f t="shared" si="24"/>
        <v>31007648.43</v>
      </c>
      <c r="T118" s="44">
        <f t="shared" si="24"/>
        <v>33381394.629999999</v>
      </c>
      <c r="U118" s="44">
        <f t="shared" si="24"/>
        <v>30080436.599999998</v>
      </c>
      <c r="V118" s="44">
        <f t="shared" si="24"/>
        <v>6732849.2100000009</v>
      </c>
      <c r="W118" s="44">
        <f t="shared" si="24"/>
        <v>0</v>
      </c>
      <c r="X118" s="44">
        <f t="shared" si="24"/>
        <v>0</v>
      </c>
      <c r="Y118" s="44">
        <f t="shared" si="24"/>
        <v>0</v>
      </c>
      <c r="Z118" s="44">
        <f t="shared" si="24"/>
        <v>0</v>
      </c>
      <c r="AA118" s="44">
        <f t="shared" si="24"/>
        <v>484472453.02000004</v>
      </c>
      <c r="AB118" s="26">
        <v>2024</v>
      </c>
      <c r="AC118" s="26">
        <v>2024</v>
      </c>
      <c r="AD118" s="57"/>
      <c r="AE118" s="74"/>
      <c r="AF118" s="13"/>
      <c r="AG118" s="74"/>
      <c r="AH118" s="13"/>
      <c r="AI118" s="74"/>
      <c r="AJ118" s="74"/>
      <c r="AK118" s="74"/>
      <c r="AL118" s="74"/>
      <c r="AM118" s="74"/>
      <c r="AN118" s="74"/>
      <c r="AO118" s="74"/>
      <c r="AP118" s="74"/>
    </row>
    <row r="119" spans="1:42" ht="50.1" customHeight="1" x14ac:dyDescent="0.35">
      <c r="A119" s="70" t="s">
        <v>139</v>
      </c>
      <c r="B119" s="70"/>
      <c r="C119" s="70"/>
      <c r="D119" s="44">
        <f>D107</f>
        <v>563941015.13000011</v>
      </c>
      <c r="E119" s="44">
        <f t="shared" ref="E119:AA119" si="25">E107</f>
        <v>10773510.73</v>
      </c>
      <c r="F119" s="44">
        <f t="shared" si="25"/>
        <v>0</v>
      </c>
      <c r="G119" s="44">
        <f t="shared" si="25"/>
        <v>0</v>
      </c>
      <c r="H119" s="44">
        <f t="shared" si="25"/>
        <v>11120732.66</v>
      </c>
      <c r="I119" s="44">
        <f t="shared" si="25"/>
        <v>15036055.869999999</v>
      </c>
      <c r="J119" s="44">
        <f t="shared" si="25"/>
        <v>86447108.86999999</v>
      </c>
      <c r="K119" s="44">
        <f t="shared" si="25"/>
        <v>0</v>
      </c>
      <c r="L119" s="44">
        <f t="shared" si="25"/>
        <v>0</v>
      </c>
      <c r="M119" s="44">
        <f t="shared" si="25"/>
        <v>13750509.530000001</v>
      </c>
      <c r="N119" s="44">
        <f t="shared" si="25"/>
        <v>9485209.5499999989</v>
      </c>
      <c r="O119" s="44">
        <f t="shared" si="25"/>
        <v>0</v>
      </c>
      <c r="P119" s="44">
        <f t="shared" si="25"/>
        <v>0</v>
      </c>
      <c r="Q119" s="44">
        <f t="shared" si="25"/>
        <v>167656072.71000004</v>
      </c>
      <c r="R119" s="44">
        <f t="shared" si="25"/>
        <v>19097395.490000002</v>
      </c>
      <c r="S119" s="44">
        <f t="shared" si="25"/>
        <v>153935140.07999998</v>
      </c>
      <c r="T119" s="44">
        <f t="shared" si="25"/>
        <v>30110846.110000003</v>
      </c>
      <c r="U119" s="44">
        <f t="shared" si="25"/>
        <v>38767244.799999997</v>
      </c>
      <c r="V119" s="44">
        <f t="shared" si="25"/>
        <v>7761188.7299999977</v>
      </c>
      <c r="W119" s="44">
        <f t="shared" si="25"/>
        <v>0</v>
      </c>
      <c r="X119" s="44">
        <f t="shared" si="25"/>
        <v>0</v>
      </c>
      <c r="Y119" s="44">
        <f t="shared" si="25"/>
        <v>0</v>
      </c>
      <c r="Z119" s="44">
        <f t="shared" si="25"/>
        <v>0</v>
      </c>
      <c r="AA119" s="44">
        <f t="shared" si="25"/>
        <v>563941015.13000011</v>
      </c>
      <c r="AB119" s="26">
        <v>2025</v>
      </c>
      <c r="AC119" s="26">
        <v>2025</v>
      </c>
      <c r="AD119" s="57"/>
      <c r="AE119" s="74"/>
      <c r="AF119" s="13"/>
      <c r="AG119" s="74"/>
      <c r="AH119" s="13"/>
      <c r="AI119" s="74"/>
      <c r="AJ119" s="74"/>
      <c r="AK119" s="74"/>
      <c r="AL119" s="74"/>
      <c r="AM119" s="74"/>
      <c r="AN119" s="74"/>
      <c r="AO119" s="74"/>
      <c r="AP119" s="74"/>
    </row>
    <row r="120" spans="1:42" ht="20.100000000000001" customHeight="1" x14ac:dyDescent="0.35">
      <c r="A120" s="61"/>
      <c r="B120" s="61"/>
      <c r="C120" s="61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3"/>
      <c r="AC120" s="6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</row>
    <row r="121" spans="1:42" s="45" customFormat="1" ht="24.95" customHeight="1" x14ac:dyDescent="0.4">
      <c r="A121" s="45" t="s">
        <v>3</v>
      </c>
      <c r="D121" s="40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7"/>
      <c r="AC121" s="47"/>
    </row>
    <row r="122" spans="1:42" s="45" customFormat="1" ht="24.95" customHeight="1" x14ac:dyDescent="0.4">
      <c r="A122" s="45" t="s">
        <v>144</v>
      </c>
      <c r="D122" s="40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7"/>
      <c r="AC122" s="47"/>
    </row>
    <row r="123" spans="1:42" s="45" customFormat="1" ht="24.95" customHeight="1" x14ac:dyDescent="0.4">
      <c r="A123" s="45" t="s">
        <v>161</v>
      </c>
      <c r="D123" s="40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7"/>
      <c r="AC123" s="47"/>
    </row>
    <row r="124" spans="1:42" s="45" customFormat="1" ht="24.95" customHeight="1" x14ac:dyDescent="0.4">
      <c r="A124" s="45" t="s">
        <v>145</v>
      </c>
      <c r="D124" s="40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7"/>
      <c r="AC124" s="47"/>
    </row>
    <row r="125" spans="1:42" s="45" customFormat="1" ht="24.95" customHeight="1" x14ac:dyDescent="0.4">
      <c r="A125" s="45" t="s">
        <v>146</v>
      </c>
      <c r="D125" s="40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7"/>
      <c r="AC125" s="47"/>
    </row>
    <row r="126" spans="1:42" s="45" customFormat="1" ht="24.95" customHeight="1" x14ac:dyDescent="0.4">
      <c r="A126" s="45" t="s">
        <v>147</v>
      </c>
      <c r="D126" s="40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7"/>
      <c r="AC126" s="47"/>
    </row>
    <row r="127" spans="1:42" s="45" customFormat="1" ht="24.95" customHeight="1" x14ac:dyDescent="0.4">
      <c r="A127" s="45" t="s">
        <v>148</v>
      </c>
      <c r="D127" s="40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7"/>
      <c r="AC127" s="47"/>
    </row>
    <row r="128" spans="1:42" s="45" customFormat="1" ht="24.95" customHeight="1" x14ac:dyDescent="0.4">
      <c r="A128" s="45" t="s">
        <v>149</v>
      </c>
      <c r="D128" s="40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7"/>
      <c r="AC128" s="47"/>
    </row>
    <row r="129" spans="1:42" s="45" customFormat="1" ht="24.95" customHeight="1" x14ac:dyDescent="0.4">
      <c r="A129" s="45" t="s">
        <v>150</v>
      </c>
      <c r="D129" s="40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7"/>
      <c r="AC129" s="47"/>
    </row>
    <row r="130" spans="1:42" s="45" customFormat="1" ht="24.95" customHeight="1" x14ac:dyDescent="0.4">
      <c r="A130" s="45" t="s">
        <v>151</v>
      </c>
      <c r="D130" s="40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7"/>
      <c r="AC130" s="47"/>
    </row>
    <row r="131" spans="1:42" s="45" customFormat="1" ht="24.95" customHeight="1" x14ac:dyDescent="0.4">
      <c r="A131" s="45" t="s">
        <v>152</v>
      </c>
      <c r="D131" s="40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7"/>
      <c r="AC131" s="47"/>
    </row>
    <row r="132" spans="1:42" s="45" customFormat="1" ht="30.75" customHeight="1" x14ac:dyDescent="0.4">
      <c r="A132" s="45" t="s">
        <v>153</v>
      </c>
      <c r="D132" s="40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7"/>
      <c r="AC132" s="47"/>
    </row>
    <row r="133" spans="1:42" s="45" customFormat="1" ht="29.25" customHeight="1" x14ac:dyDescent="0.4">
      <c r="A133" s="45" t="s">
        <v>154</v>
      </c>
      <c r="D133" s="40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7"/>
      <c r="AC133" s="47"/>
    </row>
    <row r="134" spans="1:42" s="45" customFormat="1" ht="29.25" customHeight="1" x14ac:dyDescent="0.4">
      <c r="A134" s="45" t="s">
        <v>155</v>
      </c>
      <c r="D134" s="40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7"/>
      <c r="AC134" s="47"/>
    </row>
    <row r="135" spans="1:42" s="45" customFormat="1" ht="24.95" customHeight="1" x14ac:dyDescent="0.4">
      <c r="A135" s="45" t="s">
        <v>156</v>
      </c>
      <c r="D135" s="40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7"/>
      <c r="AC135" s="47"/>
    </row>
    <row r="136" spans="1:42" s="51" customFormat="1" ht="24.95" customHeight="1" x14ac:dyDescent="0.35">
      <c r="A136" s="48"/>
      <c r="B136" s="48"/>
      <c r="C136" s="48"/>
      <c r="D136" s="49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50"/>
      <c r="AC136" s="50"/>
    </row>
    <row r="137" spans="1:42" ht="30" customHeight="1" x14ac:dyDescent="0.9">
      <c r="A137" s="9"/>
      <c r="B137" s="15"/>
      <c r="C137" s="15"/>
      <c r="D137" s="9"/>
      <c r="E137" s="9"/>
      <c r="F137" s="9"/>
      <c r="G137" s="9"/>
      <c r="H137" s="9"/>
      <c r="I137" s="9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10"/>
      <c r="AJ137" s="9"/>
      <c r="AK137" s="9"/>
      <c r="AL137" s="9"/>
      <c r="AM137" s="9"/>
      <c r="AN137" s="4"/>
      <c r="AO137" s="4"/>
      <c r="AP137" s="4"/>
    </row>
    <row r="138" spans="1:42" ht="65.25" x14ac:dyDescent="0.95">
      <c r="A138" s="9"/>
      <c r="B138" s="15"/>
      <c r="C138" s="15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8"/>
      <c r="AJ138" s="7"/>
      <c r="AK138" s="7"/>
      <c r="AL138" s="7"/>
      <c r="AM138" s="7"/>
      <c r="AN138" s="3"/>
      <c r="AO138" s="3"/>
      <c r="AP138" s="3"/>
    </row>
    <row r="139" spans="1:42" ht="64.5" x14ac:dyDescent="0.35">
      <c r="A139" s="105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3"/>
      <c r="AO139" s="3"/>
      <c r="AP139" s="3"/>
    </row>
    <row r="140" spans="1:42" ht="65.25" x14ac:dyDescent="0.9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7"/>
      <c r="AE140" s="7"/>
      <c r="AF140" s="7"/>
      <c r="AG140" s="7"/>
      <c r="AH140" s="7"/>
      <c r="AI140" s="8"/>
      <c r="AJ140" s="7"/>
      <c r="AK140" s="7"/>
      <c r="AL140" s="7"/>
      <c r="AM140" s="7"/>
      <c r="AN140" s="3"/>
      <c r="AO140" s="3"/>
      <c r="AP140" s="3"/>
    </row>
  </sheetData>
  <mergeCells count="80">
    <mergeCell ref="AA110:AA113"/>
    <mergeCell ref="D110:W110"/>
    <mergeCell ref="X110:X113"/>
    <mergeCell ref="Y110:Y113"/>
    <mergeCell ref="Z110:Z113"/>
    <mergeCell ref="I112:I113"/>
    <mergeCell ref="J112:J113"/>
    <mergeCell ref="K112:L113"/>
    <mergeCell ref="M112:M113"/>
    <mergeCell ref="N112:N113"/>
    <mergeCell ref="E10:N10"/>
    <mergeCell ref="F11:G11"/>
    <mergeCell ref="Q10:Q11"/>
    <mergeCell ref="R10:R11"/>
    <mergeCell ref="A110:C114"/>
    <mergeCell ref="K11:L11"/>
    <mergeCell ref="O10:P11"/>
    <mergeCell ref="C9:C11"/>
    <mergeCell ref="B9:B12"/>
    <mergeCell ref="A9:A12"/>
    <mergeCell ref="A139:AM139"/>
    <mergeCell ref="AL118:AP119"/>
    <mergeCell ref="AE118:AE119"/>
    <mergeCell ref="AG118:AG119"/>
    <mergeCell ref="AI118:AI119"/>
    <mergeCell ref="AJ118:AJ119"/>
    <mergeCell ref="AK118:AK119"/>
    <mergeCell ref="AD88:AL88"/>
    <mergeCell ref="A6:AC7"/>
    <mergeCell ref="A109:AC109"/>
    <mergeCell ref="AD92:AY92"/>
    <mergeCell ref="AD93:BD93"/>
    <mergeCell ref="AD98:AM98"/>
    <mergeCell ref="AD106:AS106"/>
    <mergeCell ref="A45:AC45"/>
    <mergeCell ref="A67:B67"/>
    <mergeCell ref="A68:AC68"/>
    <mergeCell ref="AD73:AX73"/>
    <mergeCell ref="AD74:AU74"/>
    <mergeCell ref="AD87:BI87"/>
    <mergeCell ref="A14:AC14"/>
    <mergeCell ref="A44:B44"/>
    <mergeCell ref="A107:B107"/>
    <mergeCell ref="AC9:AC12"/>
    <mergeCell ref="V2:AC2"/>
    <mergeCell ref="V1:AC1"/>
    <mergeCell ref="V3:AC3"/>
    <mergeCell ref="V4:AC4"/>
    <mergeCell ref="AB9:AB12"/>
    <mergeCell ref="U10:W10"/>
    <mergeCell ref="D9:W9"/>
    <mergeCell ref="Z10:Z11"/>
    <mergeCell ref="X9:AA9"/>
    <mergeCell ref="AA10:AA11"/>
    <mergeCell ref="Y10:Y11"/>
    <mergeCell ref="X10:X11"/>
    <mergeCell ref="S10:S11"/>
    <mergeCell ref="T10:T11"/>
    <mergeCell ref="D10:D11"/>
    <mergeCell ref="AC110:AC114"/>
    <mergeCell ref="AE110:AE112"/>
    <mergeCell ref="D111:D113"/>
    <mergeCell ref="E111:N111"/>
    <mergeCell ref="O111:P113"/>
    <mergeCell ref="Q111:Q113"/>
    <mergeCell ref="R111:R113"/>
    <mergeCell ref="S111:S113"/>
    <mergeCell ref="T111:T113"/>
    <mergeCell ref="U111:U113"/>
    <mergeCell ref="V111:V113"/>
    <mergeCell ref="W111:W113"/>
    <mergeCell ref="E112:E113"/>
    <mergeCell ref="F112:G113"/>
    <mergeCell ref="H112:H113"/>
    <mergeCell ref="AB110:AB114"/>
    <mergeCell ref="A115:C115"/>
    <mergeCell ref="A116:C116"/>
    <mergeCell ref="A117:C117"/>
    <mergeCell ref="A118:C118"/>
    <mergeCell ref="A119:C119"/>
  </mergeCells>
  <pageMargins left="0.78740157480314965" right="0.78740157480314965" top="1.1811023622047245" bottom="0.78740157480314965" header="0.35433070866141736" footer="0.31496062992125984"/>
  <pageSetup paperSize="9" scale="17" orientation="landscape" r:id="rId1"/>
  <headerFooter differentFirst="1">
    <oddHeader>&amp;C&amp;"Times New Roman,обычный"&amp;60 &amp;P</oddHeader>
    <firstHeader xml:space="preserve">&amp;C
</first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6B29D-64A3-4FBE-88C9-CB2C17E5EE2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29.03.2023</vt:lpstr>
      <vt:lpstr>Лист1</vt:lpstr>
      <vt:lpstr>'29.03.2023'!Заголовки_для_печати</vt:lpstr>
      <vt:lpstr>'29.03.2023'!Область_печати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2023-04-04T14:04:48Z</cp:lastPrinted>
  <dcterms:created xsi:type="dcterms:W3CDTF">2022-04-19T05:51:30Z</dcterms:created>
  <dcterms:modified xsi:type="dcterms:W3CDTF">2023-04-05T11:28:52Z</dcterms:modified>
</cp:coreProperties>
</file>