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390" windowHeight="7530"/>
  </bookViews>
  <sheets>
    <sheet name="Лист4" sheetId="4" r:id="rId1"/>
  </sheets>
  <definedNames>
    <definedName name="_xlnm.Print_Area" localSheetId="0">Лист4!$A$1:$L$66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4" l="1"/>
  <c r="E43" i="4"/>
  <c r="K18" i="4" l="1"/>
  <c r="F32" i="4" l="1"/>
  <c r="G32" i="4"/>
  <c r="H32" i="4"/>
  <c r="I32" i="4"/>
  <c r="J32" i="4"/>
  <c r="K32" i="4"/>
  <c r="E33" i="4"/>
  <c r="E34" i="4"/>
  <c r="E35" i="4"/>
  <c r="E36" i="4"/>
  <c r="H25" i="4"/>
  <c r="I25" i="4"/>
  <c r="J25" i="4"/>
  <c r="K25" i="4"/>
  <c r="K24" i="4"/>
  <c r="J24" i="4"/>
  <c r="I24" i="4"/>
  <c r="H19" i="4"/>
  <c r="H18" i="4"/>
  <c r="E32" i="4" l="1"/>
  <c r="H48" i="4"/>
  <c r="I48" i="4"/>
  <c r="J48" i="4"/>
  <c r="K48" i="4"/>
  <c r="H49" i="4"/>
  <c r="I49" i="4"/>
  <c r="J49" i="4"/>
  <c r="K49" i="4"/>
  <c r="H50" i="4"/>
  <c r="I50" i="4"/>
  <c r="J50" i="4"/>
  <c r="K50" i="4"/>
  <c r="H51" i="4"/>
  <c r="I51" i="4"/>
  <c r="J51" i="4"/>
  <c r="K51" i="4"/>
  <c r="G48" i="4"/>
  <c r="F49" i="4" l="1"/>
  <c r="G18" i="4" l="1"/>
  <c r="G19" i="4"/>
  <c r="G20" i="4"/>
  <c r="G21" i="4"/>
  <c r="F21" i="4"/>
  <c r="F20" i="4"/>
  <c r="F18" i="4"/>
  <c r="F19" i="4"/>
  <c r="E31" i="4" l="1"/>
  <c r="E30" i="4"/>
  <c r="E29" i="4"/>
  <c r="E28" i="4"/>
  <c r="K27" i="4"/>
  <c r="J27" i="4"/>
  <c r="I27" i="4"/>
  <c r="H27" i="4"/>
  <c r="G27" i="4"/>
  <c r="F27" i="4"/>
  <c r="E27" i="4" l="1"/>
  <c r="E66" i="4"/>
  <c r="E65" i="4"/>
  <c r="E64" i="4"/>
  <c r="E63" i="4"/>
  <c r="E61" i="4"/>
  <c r="E60" i="4"/>
  <c r="E59" i="4"/>
  <c r="E58" i="4"/>
  <c r="E55" i="4"/>
  <c r="E54" i="4"/>
  <c r="E46" i="4"/>
  <c r="E26" i="4"/>
  <c r="I47" i="4" l="1"/>
  <c r="H52" i="4" l="1"/>
  <c r="I52" i="4"/>
  <c r="J52" i="4"/>
  <c r="K52" i="4"/>
  <c r="G57" i="4"/>
  <c r="H57" i="4"/>
  <c r="I57" i="4"/>
  <c r="J57" i="4"/>
  <c r="K57" i="4"/>
  <c r="F57" i="4"/>
  <c r="G62" i="4"/>
  <c r="H62" i="4"/>
  <c r="I62" i="4"/>
  <c r="J62" i="4"/>
  <c r="K62" i="4"/>
  <c r="F62" i="4"/>
  <c r="G49" i="4"/>
  <c r="G50" i="4"/>
  <c r="G10" i="4" s="1"/>
  <c r="H10" i="4"/>
  <c r="I10" i="4"/>
  <c r="J10" i="4"/>
  <c r="K10" i="4"/>
  <c r="F50" i="4"/>
  <c r="F51" i="4"/>
  <c r="F42" i="4"/>
  <c r="G38" i="4"/>
  <c r="G13" i="4" s="1"/>
  <c r="G8" i="4" s="1"/>
  <c r="G39" i="4"/>
  <c r="G40" i="4"/>
  <c r="G41" i="4"/>
  <c r="H41" i="4"/>
  <c r="I41" i="4"/>
  <c r="J41" i="4"/>
  <c r="K41" i="4"/>
  <c r="F39" i="4"/>
  <c r="F14" i="4" s="1"/>
  <c r="F40" i="4"/>
  <c r="F41" i="4"/>
  <c r="F38" i="4"/>
  <c r="G22" i="4"/>
  <c r="H21" i="4"/>
  <c r="I21" i="4"/>
  <c r="J21" i="4"/>
  <c r="K21" i="4"/>
  <c r="E50" i="4" l="1"/>
  <c r="E57" i="4"/>
  <c r="E21" i="4"/>
  <c r="E41" i="4"/>
  <c r="G15" i="4"/>
  <c r="E49" i="4"/>
  <c r="E62" i="4"/>
  <c r="J16" i="4"/>
  <c r="J11" i="4" s="1"/>
  <c r="K47" i="4"/>
  <c r="F16" i="4"/>
  <c r="F17" i="4"/>
  <c r="J47" i="4"/>
  <c r="G37" i="4"/>
  <c r="K16" i="4"/>
  <c r="K11" i="4" s="1"/>
  <c r="G17" i="4"/>
  <c r="H16" i="4"/>
  <c r="H47" i="4"/>
  <c r="I16" i="4"/>
  <c r="I11" i="4" s="1"/>
  <c r="G14" i="4"/>
  <c r="G9" i="4" s="1"/>
  <c r="F15" i="4"/>
  <c r="H11" i="4" l="1"/>
  <c r="G56" i="4" l="1"/>
  <c r="E56" i="4" s="1"/>
  <c r="G52" i="4" l="1"/>
  <c r="G51" i="4"/>
  <c r="K45" i="4"/>
  <c r="K40" i="4" s="1"/>
  <c r="K44" i="4"/>
  <c r="K20" i="4"/>
  <c r="K19" i="4"/>
  <c r="E23" i="4"/>
  <c r="J45" i="4"/>
  <c r="J40" i="4" s="1"/>
  <c r="J44" i="4"/>
  <c r="J20" i="4"/>
  <c r="J19" i="4"/>
  <c r="I45" i="4"/>
  <c r="I44" i="4"/>
  <c r="I20" i="4"/>
  <c r="I19" i="4"/>
  <c r="H40" i="4"/>
  <c r="H39" i="4"/>
  <c r="K39" i="4" l="1"/>
  <c r="K42" i="4"/>
  <c r="J39" i="4"/>
  <c r="J42" i="4"/>
  <c r="E51" i="4"/>
  <c r="G47" i="4"/>
  <c r="I40" i="4"/>
  <c r="E40" i="4" s="1"/>
  <c r="E45" i="4"/>
  <c r="I39" i="4"/>
  <c r="I14" i="4" s="1"/>
  <c r="I9" i="4" s="1"/>
  <c r="E44" i="4"/>
  <c r="E19" i="4"/>
  <c r="E24" i="4"/>
  <c r="H20" i="4"/>
  <c r="E20" i="4" s="1"/>
  <c r="E25" i="4"/>
  <c r="K14" i="4"/>
  <c r="K9" i="4" s="1"/>
  <c r="K15" i="4"/>
  <c r="H22" i="4"/>
  <c r="J14" i="4"/>
  <c r="J9" i="4" s="1"/>
  <c r="G16" i="4"/>
  <c r="E16" i="4" s="1"/>
  <c r="K17" i="4"/>
  <c r="K22" i="4"/>
  <c r="J22" i="4"/>
  <c r="J18" i="4"/>
  <c r="J17" i="4" s="1"/>
  <c r="I22" i="4"/>
  <c r="I18" i="4"/>
  <c r="I17" i="4" s="1"/>
  <c r="J15" i="4"/>
  <c r="H42" i="4"/>
  <c r="E42" i="4" s="1"/>
  <c r="H38" i="4"/>
  <c r="J38" i="4"/>
  <c r="K38" i="4"/>
  <c r="F53" i="4"/>
  <c r="I15" i="4" l="1"/>
  <c r="H13" i="4"/>
  <c r="E38" i="4"/>
  <c r="E39" i="4"/>
  <c r="F48" i="4"/>
  <c r="F47" i="4" s="1"/>
  <c r="E47" i="4" s="1"/>
  <c r="E53" i="4"/>
  <c r="H15" i="4"/>
  <c r="E15" i="4" s="1"/>
  <c r="E18" i="4"/>
  <c r="H14" i="4"/>
  <c r="H17" i="4"/>
  <c r="E17" i="4" s="1"/>
  <c r="G11" i="4"/>
  <c r="G7" i="4" s="1"/>
  <c r="G12" i="4"/>
  <c r="K37" i="4"/>
  <c r="K13" i="4"/>
  <c r="K8" i="4" s="1"/>
  <c r="K7" i="4" s="1"/>
  <c r="H37" i="4"/>
  <c r="I13" i="4"/>
  <c r="J13" i="4"/>
  <c r="J8" i="4" s="1"/>
  <c r="J7" i="4" s="1"/>
  <c r="J37" i="4"/>
  <c r="F52" i="4"/>
  <c r="E52" i="4" s="1"/>
  <c r="I8" i="4" l="1"/>
  <c r="I12" i="4"/>
  <c r="E48" i="4"/>
  <c r="F13" i="4"/>
  <c r="H12" i="4"/>
  <c r="H9" i="4"/>
  <c r="E14" i="4"/>
  <c r="H8" i="4"/>
  <c r="J12" i="4"/>
  <c r="K12" i="4"/>
  <c r="F22" i="4"/>
  <c r="E22" i="4" s="1"/>
  <c r="I7" i="4" l="1"/>
  <c r="F8" i="4"/>
  <c r="E8" i="4" s="1"/>
  <c r="E13" i="4"/>
  <c r="H7" i="4"/>
  <c r="F10" i="4"/>
  <c r="E10" i="4" s="1"/>
  <c r="F37" i="4" l="1"/>
  <c r="E37" i="4" s="1"/>
  <c r="F9" i="4"/>
  <c r="E9" i="4" s="1"/>
  <c r="E7" i="4" l="1"/>
  <c r="F12" i="4"/>
  <c r="E12" i="4" s="1"/>
  <c r="F11" i="4"/>
  <c r="E11" i="4" s="1"/>
  <c r="F7" i="4" l="1"/>
</calcChain>
</file>

<file path=xl/sharedStrings.xml><?xml version="1.0" encoding="utf-8"?>
<sst xmlns="http://schemas.openxmlformats.org/spreadsheetml/2006/main" count="110" uniqueCount="41">
  <si>
    <t>№ п/п</t>
  </si>
  <si>
    <t>Муниципальная программа, подпрограмма, основное мероприятие, проект, мероприятие</t>
  </si>
  <si>
    <t>Объемы и источники финансирования (тыс. рублей)</t>
  </si>
  <si>
    <t>Соисполнители, участники</t>
  </si>
  <si>
    <t>По годам</t>
  </si>
  <si>
    <t>Всего</t>
  </si>
  <si>
    <t xml:space="preserve">МБ </t>
  </si>
  <si>
    <t>ОБ</t>
  </si>
  <si>
    <t>ФБ</t>
  </si>
  <si>
    <t>ВБ</t>
  </si>
  <si>
    <t>ОМ 1.1</t>
  </si>
  <si>
    <t>ОМ 1.2</t>
  </si>
  <si>
    <t>П 1.1</t>
  </si>
  <si>
    <t>Годы выполне-ния</t>
  </si>
  <si>
    <t xml:space="preserve">Подпрограмма «Обеспечение комплексного благоустройства территорий муниципального образования город Мурманск» </t>
  </si>
  <si>
    <t>Региональный проект «Формирование комфортной городской среды»</t>
  </si>
  <si>
    <t>Основное мероприятие: благоустройство дворовых территорий</t>
  </si>
  <si>
    <t>Основное мероприятие: благоустройство общественных территорий</t>
  </si>
  <si>
    <t>1.1.1</t>
  </si>
  <si>
    <t>1.1.2</t>
  </si>
  <si>
    <t>КРГХ, КК, КФиС, ММБУ «Управление дорожного хозяйства», МАУК «Мурманские городские парки и скверы», МАУ «Центр «Стратегия»</t>
  </si>
  <si>
    <t xml:space="preserve"> </t>
  </si>
  <si>
    <t>1.2.1</t>
  </si>
  <si>
    <t>КК, МАУК «Мурманские городские парки и скверы», КФиС, МАУ «Центр «Стратегия»</t>
  </si>
  <si>
    <r>
      <t>КРГХ,</t>
    </r>
    <r>
      <rPr>
        <sz val="9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ММБУ «Управление дорожного хозяйства»</t>
    </r>
  </si>
  <si>
    <t>1.1.3</t>
  </si>
  <si>
    <r>
      <t>КРГХ,</t>
    </r>
    <r>
      <rPr>
        <sz val="10"/>
        <color rgb="FF000000"/>
        <rFont val="Times New Roman"/>
        <family val="1"/>
        <charset val="204"/>
      </rPr>
      <t xml:space="preserve"> ММБУ «Управление дорожного хозяйства»</t>
    </r>
  </si>
  <si>
    <r>
      <t xml:space="preserve">КК, </t>
    </r>
    <r>
      <rPr>
        <sz val="12"/>
        <color rgb="FF000000"/>
        <rFont val="Times New Roman"/>
        <family val="1"/>
        <charset val="204"/>
      </rPr>
      <t>МАУК «Мурманские городские парки и скверы»,
КФиС, МАУ «Центр «Стратегия»</t>
    </r>
  </si>
  <si>
    <t>2023-2028</t>
  </si>
  <si>
    <t xml:space="preserve">План реализации муниципальной программы города Мурманска «Формирование современной городской среды на территории муниципального образования город Мурманск» на 2023 – 2028 годы» </t>
  </si>
  <si>
    <t>Всего (установлено, без учета исполнения)</t>
  </si>
  <si>
    <t>Мероприятие"Обеспечение деятельности (оказание услуг) подведомственных учреждений, в том числе на предоставление муниципальным бюджетным и автономным учреждениям субсидий"</t>
  </si>
  <si>
    <t>Мероприятие"Реализация программ формирования современной городской среды"</t>
  </si>
  <si>
    <t xml:space="preserve">Мероприятие"Субсидии на поддержку муниципальных программ формирование современной городской среды в части выполнения мероприятий по благоустройству дворовых территорий" </t>
  </si>
  <si>
    <t>Мероприятие"Софинансирование за счет средств местного бюджета к субсидии из областного бюджета на поддержку муниципальных программ формирование современной городской среды в части выполнения мероприятий по благоустройству дворовых территорий "</t>
  </si>
  <si>
    <t>Мероприятие"Иные межбюджетные трансферты из областного бюджета местным бюджетам на реализацию мероприятий, направленных на выполнение работ по ямочному ремонту дворовых проездов за счет средств дорожного фонда"</t>
  </si>
  <si>
    <t>Мероприятие"Иной межбюджетный трансферт из областного бюджета местным бюджетам на реализацию мероприятий, направленных на выполнение работ по ямочному ремонту дворовых проездов "</t>
  </si>
  <si>
    <t>2023-2025</t>
  </si>
  <si>
    <t>Муниципальная программа «Формирование современной городской среды на территории муниципального образования город Мурманск» на 2023 - 2028 годы</t>
  </si>
  <si>
    <t>2023-2024</t>
  </si>
  <si>
    <t xml:space="preserve">2025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</si>
</sst>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43" fontId="4" fillId="0" borderId="1" xfId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/>
    <xf numFmtId="43" fontId="6" fillId="0" borderId="1" xfId="0" applyNumberFormat="1" applyFont="1" applyFill="1" applyBorder="1"/>
    <xf numFmtId="43" fontId="6" fillId="0" borderId="1" xfId="1" applyFont="1" applyFill="1" applyBorder="1"/>
    <xf numFmtId="43" fontId="6" fillId="0" borderId="1" xfId="1" applyFont="1" applyFill="1" applyBorder="1" applyAlignment="1">
      <alignment vertical="center"/>
    </xf>
    <xf numFmtId="43" fontId="0" fillId="0" borderId="0" xfId="0" applyNumberFormat="1" applyFill="1"/>
    <xf numFmtId="43" fontId="9" fillId="0" borderId="1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tabSelected="1" view="pageBreakPreview" zoomScale="85" zoomScaleNormal="70" zoomScaleSheetLayoutView="85" workbookViewId="0">
      <selection activeCell="H10" sqref="H10"/>
    </sheetView>
  </sheetViews>
  <sheetFormatPr defaultRowHeight="15" x14ac:dyDescent="0.25"/>
  <cols>
    <col min="1" max="1" width="9.140625" style="3"/>
    <col min="2" max="2" width="31" style="3" customWidth="1"/>
    <col min="3" max="3" width="11.42578125" style="11" customWidth="1"/>
    <col min="4" max="4" width="13.140625" style="3" customWidth="1"/>
    <col min="5" max="5" width="17.28515625" style="3" customWidth="1"/>
    <col min="6" max="6" width="19.42578125" style="3" customWidth="1"/>
    <col min="7" max="8" width="16.140625" style="3" bestFit="1" customWidth="1"/>
    <col min="9" max="10" width="17.140625" style="3" customWidth="1"/>
    <col min="11" max="11" width="20.28515625" style="3" customWidth="1"/>
    <col min="12" max="12" width="23.7109375" style="3" customWidth="1"/>
    <col min="13" max="13" width="9.140625" style="3"/>
    <col min="14" max="14" width="14.5703125" style="3" bestFit="1" customWidth="1"/>
    <col min="15" max="16384" width="9.140625" style="3"/>
  </cols>
  <sheetData>
    <row r="1" spans="1:14" ht="50.25" customHeight="1" x14ac:dyDescent="0.25">
      <c r="L1" s="10"/>
    </row>
    <row r="2" spans="1:14" ht="29.25" customHeight="1" x14ac:dyDescent="0.25">
      <c r="L2" s="10"/>
    </row>
    <row r="3" spans="1:14" ht="34.5" customHeight="1" x14ac:dyDescent="0.25">
      <c r="A3" s="31" t="s">
        <v>29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5" spans="1:14" ht="125.25" customHeight="1" x14ac:dyDescent="0.25">
      <c r="A5" s="17" t="s">
        <v>0</v>
      </c>
      <c r="B5" s="17" t="s">
        <v>1</v>
      </c>
      <c r="C5" s="17" t="s">
        <v>13</v>
      </c>
      <c r="D5" s="17" t="s">
        <v>2</v>
      </c>
      <c r="E5" s="17"/>
      <c r="F5" s="17"/>
      <c r="G5" s="17"/>
      <c r="H5" s="17"/>
      <c r="I5" s="17"/>
      <c r="J5" s="17"/>
      <c r="K5" s="17"/>
      <c r="L5" s="17" t="s">
        <v>3</v>
      </c>
    </row>
    <row r="6" spans="1:14" ht="63" x14ac:dyDescent="0.25">
      <c r="A6" s="17"/>
      <c r="B6" s="17"/>
      <c r="C6" s="17"/>
      <c r="D6" s="12" t="s">
        <v>4</v>
      </c>
      <c r="E6" s="12" t="s">
        <v>30</v>
      </c>
      <c r="F6" s="12">
        <v>2023</v>
      </c>
      <c r="G6" s="12">
        <v>2024</v>
      </c>
      <c r="H6" s="12" t="s">
        <v>40</v>
      </c>
      <c r="I6" s="12">
        <v>2026</v>
      </c>
      <c r="J6" s="12">
        <v>2027</v>
      </c>
      <c r="K6" s="12">
        <v>2028</v>
      </c>
      <c r="L6" s="17"/>
    </row>
    <row r="7" spans="1:14" ht="16.5" customHeight="1" x14ac:dyDescent="0.25">
      <c r="A7" s="17"/>
      <c r="B7" s="30" t="s">
        <v>38</v>
      </c>
      <c r="C7" s="17" t="s">
        <v>28</v>
      </c>
      <c r="D7" s="12" t="s">
        <v>5</v>
      </c>
      <c r="E7" s="1">
        <f>SUM(E8:E11)</f>
        <v>1813323.1000000003</v>
      </c>
      <c r="F7" s="1">
        <f t="shared" ref="F7:H7" si="0">SUM(F8:F11)</f>
        <v>496007.30000000005</v>
      </c>
      <c r="G7" s="1">
        <f t="shared" si="0"/>
        <v>541222.1</v>
      </c>
      <c r="H7" s="1">
        <f t="shared" si="0"/>
        <v>436901.50000000006</v>
      </c>
      <c r="I7" s="1">
        <f>SUM(I8:I11)</f>
        <v>26328.799999999999</v>
      </c>
      <c r="J7" s="1">
        <f>SUM(J8:J11)</f>
        <v>181431.7</v>
      </c>
      <c r="K7" s="1">
        <f>SUM(K8:K11)</f>
        <v>131431.70000000001</v>
      </c>
      <c r="L7" s="32" t="s">
        <v>20</v>
      </c>
    </row>
    <row r="8" spans="1:14" ht="16.5" customHeight="1" x14ac:dyDescent="0.25">
      <c r="A8" s="17"/>
      <c r="B8" s="30"/>
      <c r="C8" s="17"/>
      <c r="D8" s="12" t="s">
        <v>6</v>
      </c>
      <c r="E8" s="1">
        <f t="shared" ref="E8:E39" si="1">F8+G8+H8+I8+J8+K8</f>
        <v>847172.10000000009</v>
      </c>
      <c r="F8" s="1">
        <f>F13</f>
        <v>190100.5</v>
      </c>
      <c r="G8" s="1">
        <f t="shared" ref="G8:K8" si="2">G13</f>
        <v>181554</v>
      </c>
      <c r="H8" s="1">
        <f t="shared" si="2"/>
        <v>136325.4</v>
      </c>
      <c r="I8" s="1">
        <f t="shared" si="2"/>
        <v>26328.799999999999</v>
      </c>
      <c r="J8" s="1">
        <f t="shared" si="2"/>
        <v>181431.7</v>
      </c>
      <c r="K8" s="1">
        <f t="shared" si="2"/>
        <v>131431.70000000001</v>
      </c>
      <c r="L8" s="32"/>
    </row>
    <row r="9" spans="1:14" ht="16.5" customHeight="1" x14ac:dyDescent="0.25">
      <c r="A9" s="17"/>
      <c r="B9" s="30"/>
      <c r="C9" s="17"/>
      <c r="D9" s="12" t="s">
        <v>7</v>
      </c>
      <c r="E9" s="1">
        <f t="shared" si="1"/>
        <v>747765.70000000007</v>
      </c>
      <c r="F9" s="1">
        <f t="shared" ref="F9:K11" si="3">F14</f>
        <v>228425.90000000002</v>
      </c>
      <c r="G9" s="1">
        <f t="shared" si="3"/>
        <v>306820.40000000002</v>
      </c>
      <c r="H9" s="1">
        <f t="shared" si="3"/>
        <v>212519.40000000002</v>
      </c>
      <c r="I9" s="1">
        <f t="shared" si="3"/>
        <v>0</v>
      </c>
      <c r="J9" s="1">
        <f t="shared" si="3"/>
        <v>0</v>
      </c>
      <c r="K9" s="1">
        <f t="shared" si="3"/>
        <v>0</v>
      </c>
      <c r="L9" s="32"/>
      <c r="N9" s="8"/>
    </row>
    <row r="10" spans="1:14" ht="22.5" customHeight="1" x14ac:dyDescent="0.25">
      <c r="A10" s="17"/>
      <c r="B10" s="30"/>
      <c r="C10" s="17"/>
      <c r="D10" s="12" t="s">
        <v>8</v>
      </c>
      <c r="E10" s="1">
        <f t="shared" si="1"/>
        <v>218385.3</v>
      </c>
      <c r="F10" s="1">
        <f>F50</f>
        <v>77480.899999999994</v>
      </c>
      <c r="G10" s="1">
        <f t="shared" ref="G10:K10" si="4">G50</f>
        <v>52847.7</v>
      </c>
      <c r="H10" s="1">
        <f t="shared" si="4"/>
        <v>88056.7</v>
      </c>
      <c r="I10" s="1">
        <f t="shared" si="4"/>
        <v>0</v>
      </c>
      <c r="J10" s="1">
        <f t="shared" si="4"/>
        <v>0</v>
      </c>
      <c r="K10" s="1">
        <f t="shared" si="4"/>
        <v>0</v>
      </c>
      <c r="L10" s="32"/>
      <c r="N10" s="8"/>
    </row>
    <row r="11" spans="1:14" ht="27" customHeight="1" x14ac:dyDescent="0.25">
      <c r="A11" s="17"/>
      <c r="B11" s="30"/>
      <c r="C11" s="17"/>
      <c r="D11" s="12" t="s">
        <v>9</v>
      </c>
      <c r="E11" s="1">
        <f t="shared" si="1"/>
        <v>0</v>
      </c>
      <c r="F11" s="1">
        <f t="shared" si="3"/>
        <v>0</v>
      </c>
      <c r="G11" s="1">
        <f t="shared" si="3"/>
        <v>0</v>
      </c>
      <c r="H11" s="1">
        <f t="shared" si="3"/>
        <v>0</v>
      </c>
      <c r="I11" s="1">
        <f t="shared" si="3"/>
        <v>0</v>
      </c>
      <c r="J11" s="1">
        <f t="shared" si="3"/>
        <v>0</v>
      </c>
      <c r="K11" s="1">
        <f t="shared" si="3"/>
        <v>0</v>
      </c>
      <c r="L11" s="32"/>
      <c r="N11" s="8"/>
    </row>
    <row r="12" spans="1:14" ht="16.5" customHeight="1" x14ac:dyDescent="0.25">
      <c r="A12" s="17">
        <v>1</v>
      </c>
      <c r="B12" s="36" t="s">
        <v>14</v>
      </c>
      <c r="C12" s="17" t="s">
        <v>28</v>
      </c>
      <c r="D12" s="12" t="s">
        <v>5</v>
      </c>
      <c r="E12" s="1">
        <f t="shared" si="1"/>
        <v>1813323.1</v>
      </c>
      <c r="F12" s="1">
        <f>SUM(F13:F16)</f>
        <v>496007.30000000005</v>
      </c>
      <c r="G12" s="1">
        <f t="shared" ref="G12:K12" si="5">SUM(G13:G16)</f>
        <v>541222.1</v>
      </c>
      <c r="H12" s="1">
        <f>SUM(H13:H16)</f>
        <v>436901.50000000006</v>
      </c>
      <c r="I12" s="1">
        <f>SUM(I13:I16)</f>
        <v>26328.799999999999</v>
      </c>
      <c r="J12" s="1">
        <f t="shared" si="5"/>
        <v>181431.7</v>
      </c>
      <c r="K12" s="1">
        <f t="shared" si="5"/>
        <v>131431.70000000001</v>
      </c>
      <c r="L12" s="32" t="s">
        <v>20</v>
      </c>
      <c r="N12" s="8"/>
    </row>
    <row r="13" spans="1:14" ht="16.5" customHeight="1" x14ac:dyDescent="0.25">
      <c r="A13" s="17"/>
      <c r="B13" s="36"/>
      <c r="C13" s="17"/>
      <c r="D13" s="12" t="s">
        <v>6</v>
      </c>
      <c r="E13" s="1">
        <f t="shared" si="1"/>
        <v>847172.10000000009</v>
      </c>
      <c r="F13" s="1">
        <f t="shared" ref="F13:K16" si="6">F18+F38+F48</f>
        <v>190100.5</v>
      </c>
      <c r="G13" s="1">
        <f t="shared" si="6"/>
        <v>181554</v>
      </c>
      <c r="H13" s="1">
        <f t="shared" si="6"/>
        <v>136325.4</v>
      </c>
      <c r="I13" s="1">
        <f t="shared" si="6"/>
        <v>26328.799999999999</v>
      </c>
      <c r="J13" s="1">
        <f t="shared" si="6"/>
        <v>181431.7</v>
      </c>
      <c r="K13" s="1">
        <f t="shared" si="6"/>
        <v>131431.70000000001</v>
      </c>
      <c r="L13" s="32"/>
    </row>
    <row r="14" spans="1:14" ht="16.5" customHeight="1" x14ac:dyDescent="0.25">
      <c r="A14" s="17"/>
      <c r="B14" s="36"/>
      <c r="C14" s="17"/>
      <c r="D14" s="12" t="s">
        <v>7</v>
      </c>
      <c r="E14" s="1">
        <f t="shared" si="1"/>
        <v>747765.70000000007</v>
      </c>
      <c r="F14" s="1">
        <f t="shared" si="6"/>
        <v>228425.90000000002</v>
      </c>
      <c r="G14" s="1">
        <f t="shared" si="6"/>
        <v>306820.40000000002</v>
      </c>
      <c r="H14" s="1">
        <f t="shared" si="6"/>
        <v>212519.40000000002</v>
      </c>
      <c r="I14" s="1">
        <f t="shared" si="6"/>
        <v>0</v>
      </c>
      <c r="J14" s="1">
        <f t="shared" si="6"/>
        <v>0</v>
      </c>
      <c r="K14" s="1">
        <f t="shared" si="6"/>
        <v>0</v>
      </c>
      <c r="L14" s="32"/>
      <c r="N14" s="8"/>
    </row>
    <row r="15" spans="1:14" ht="16.5" customHeight="1" x14ac:dyDescent="0.25">
      <c r="A15" s="17"/>
      <c r="B15" s="36"/>
      <c r="C15" s="17"/>
      <c r="D15" s="12" t="s">
        <v>8</v>
      </c>
      <c r="E15" s="2">
        <f t="shared" si="1"/>
        <v>218385.3</v>
      </c>
      <c r="F15" s="1">
        <f t="shared" si="6"/>
        <v>77480.899999999994</v>
      </c>
      <c r="G15" s="1">
        <f t="shared" si="6"/>
        <v>52847.7</v>
      </c>
      <c r="H15" s="1">
        <f t="shared" si="6"/>
        <v>88056.7</v>
      </c>
      <c r="I15" s="1">
        <f t="shared" si="6"/>
        <v>0</v>
      </c>
      <c r="J15" s="1">
        <f t="shared" si="6"/>
        <v>0</v>
      </c>
      <c r="K15" s="1">
        <f t="shared" si="6"/>
        <v>0</v>
      </c>
      <c r="L15" s="32"/>
      <c r="N15" s="8"/>
    </row>
    <row r="16" spans="1:14" ht="19.5" customHeight="1" x14ac:dyDescent="0.25">
      <c r="A16" s="17"/>
      <c r="B16" s="36"/>
      <c r="C16" s="17"/>
      <c r="D16" s="12" t="s">
        <v>9</v>
      </c>
      <c r="E16" s="2">
        <f t="shared" si="1"/>
        <v>0</v>
      </c>
      <c r="F16" s="1">
        <f t="shared" si="6"/>
        <v>0</v>
      </c>
      <c r="G16" s="1">
        <f t="shared" si="6"/>
        <v>0</v>
      </c>
      <c r="H16" s="1">
        <f t="shared" si="6"/>
        <v>0</v>
      </c>
      <c r="I16" s="1">
        <f t="shared" si="6"/>
        <v>0</v>
      </c>
      <c r="J16" s="1">
        <f t="shared" si="6"/>
        <v>0</v>
      </c>
      <c r="K16" s="1">
        <f t="shared" si="6"/>
        <v>0</v>
      </c>
      <c r="L16" s="32"/>
    </row>
    <row r="17" spans="1:14" ht="16.5" customHeight="1" x14ac:dyDescent="0.25">
      <c r="A17" s="37" t="s">
        <v>10</v>
      </c>
      <c r="B17" s="30" t="s">
        <v>16</v>
      </c>
      <c r="C17" s="17" t="s">
        <v>28</v>
      </c>
      <c r="D17" s="12" t="s">
        <v>5</v>
      </c>
      <c r="E17" s="1">
        <f t="shared" si="1"/>
        <v>673448.89999999991</v>
      </c>
      <c r="F17" s="1">
        <f>SUM(F18:F21)</f>
        <v>101832</v>
      </c>
      <c r="G17" s="1">
        <f t="shared" ref="G17:K17" si="7">SUM(G18:G21)</f>
        <v>200114.2</v>
      </c>
      <c r="H17" s="1">
        <f t="shared" si="7"/>
        <v>208639.30000000002</v>
      </c>
      <c r="I17" s="1">
        <f t="shared" si="7"/>
        <v>0</v>
      </c>
      <c r="J17" s="1">
        <f t="shared" si="7"/>
        <v>81431.7</v>
      </c>
      <c r="K17" s="1">
        <f t="shared" si="7"/>
        <v>81431.7</v>
      </c>
      <c r="L17" s="27" t="s">
        <v>26</v>
      </c>
    </row>
    <row r="18" spans="1:14" ht="16.5" customHeight="1" x14ac:dyDescent="0.25">
      <c r="A18" s="38"/>
      <c r="B18" s="30"/>
      <c r="C18" s="17"/>
      <c r="D18" s="12" t="s">
        <v>6</v>
      </c>
      <c r="E18" s="1">
        <f t="shared" si="1"/>
        <v>173730.3</v>
      </c>
      <c r="F18" s="1">
        <f t="shared" ref="F18:G19" si="8">F23+F28+F33</f>
        <v>1924.2</v>
      </c>
      <c r="G18" s="1">
        <f t="shared" si="8"/>
        <v>0</v>
      </c>
      <c r="H18" s="1">
        <f>H23+H33</f>
        <v>8942.7000000000007</v>
      </c>
      <c r="I18" s="1">
        <f>I23+I33</f>
        <v>0</v>
      </c>
      <c r="J18" s="1">
        <f>J23+J33</f>
        <v>81431.7</v>
      </c>
      <c r="K18" s="1">
        <f>K23+K33</f>
        <v>81431.7</v>
      </c>
      <c r="L18" s="28"/>
    </row>
    <row r="19" spans="1:14" ht="16.5" customHeight="1" x14ac:dyDescent="0.25">
      <c r="A19" s="38"/>
      <c r="B19" s="30"/>
      <c r="C19" s="17"/>
      <c r="D19" s="12" t="s">
        <v>7</v>
      </c>
      <c r="E19" s="1">
        <f t="shared" si="1"/>
        <v>499718.6</v>
      </c>
      <c r="F19" s="1">
        <f t="shared" si="8"/>
        <v>99907.8</v>
      </c>
      <c r="G19" s="1">
        <f t="shared" si="8"/>
        <v>200114.2</v>
      </c>
      <c r="H19" s="1">
        <f>H24+H34+H29</f>
        <v>199696.6</v>
      </c>
      <c r="I19" s="1">
        <f>I24+I34+I29</f>
        <v>0</v>
      </c>
      <c r="J19" s="1">
        <f>J24+J34+J29</f>
        <v>0</v>
      </c>
      <c r="K19" s="1">
        <f>K24+K34+K29</f>
        <v>0</v>
      </c>
      <c r="L19" s="28"/>
    </row>
    <row r="20" spans="1:14" ht="16.5" customHeight="1" x14ac:dyDescent="0.25">
      <c r="A20" s="38"/>
      <c r="B20" s="30"/>
      <c r="C20" s="17"/>
      <c r="D20" s="12" t="s">
        <v>8</v>
      </c>
      <c r="E20" s="1">
        <f t="shared" si="1"/>
        <v>0</v>
      </c>
      <c r="F20" s="1">
        <f t="shared" ref="F20:K20" si="9">F25+F35</f>
        <v>0</v>
      </c>
      <c r="G20" s="1">
        <f t="shared" si="9"/>
        <v>0</v>
      </c>
      <c r="H20" s="1">
        <f t="shared" si="9"/>
        <v>0</v>
      </c>
      <c r="I20" s="1">
        <f t="shared" si="9"/>
        <v>0</v>
      </c>
      <c r="J20" s="1">
        <f t="shared" si="9"/>
        <v>0</v>
      </c>
      <c r="K20" s="1">
        <f t="shared" si="9"/>
        <v>0</v>
      </c>
      <c r="L20" s="28"/>
    </row>
    <row r="21" spans="1:14" ht="16.5" customHeight="1" x14ac:dyDescent="0.25">
      <c r="A21" s="39"/>
      <c r="B21" s="30"/>
      <c r="C21" s="17"/>
      <c r="D21" s="12" t="s">
        <v>9</v>
      </c>
      <c r="E21" s="1">
        <f t="shared" si="1"/>
        <v>0</v>
      </c>
      <c r="F21" s="1">
        <f>F26+F31+F36</f>
        <v>0</v>
      </c>
      <c r="G21" s="1">
        <f>G26+G31+G36</f>
        <v>0</v>
      </c>
      <c r="H21" s="1">
        <f>H26+H36</f>
        <v>0</v>
      </c>
      <c r="I21" s="1">
        <f>I26+I36</f>
        <v>0</v>
      </c>
      <c r="J21" s="1">
        <f>J26+J36</f>
        <v>0</v>
      </c>
      <c r="K21" s="1">
        <f>K26+K36</f>
        <v>0</v>
      </c>
      <c r="L21" s="28"/>
    </row>
    <row r="22" spans="1:14" ht="26.25" customHeight="1" x14ac:dyDescent="0.25">
      <c r="A22" s="18" t="s">
        <v>18</v>
      </c>
      <c r="B22" s="30" t="s">
        <v>31</v>
      </c>
      <c r="C22" s="17" t="s">
        <v>28</v>
      </c>
      <c r="D22" s="12" t="s">
        <v>5</v>
      </c>
      <c r="E22" s="1">
        <f t="shared" si="1"/>
        <v>173730.3</v>
      </c>
      <c r="F22" s="1">
        <f t="shared" ref="F22:K22" si="10">SUM(F23:F26)</f>
        <v>1924.2</v>
      </c>
      <c r="G22" s="1">
        <f t="shared" si="10"/>
        <v>0</v>
      </c>
      <c r="H22" s="1">
        <f t="shared" si="10"/>
        <v>8942.7000000000007</v>
      </c>
      <c r="I22" s="1">
        <f t="shared" si="10"/>
        <v>0</v>
      </c>
      <c r="J22" s="1">
        <f t="shared" si="10"/>
        <v>81431.7</v>
      </c>
      <c r="K22" s="1">
        <f t="shared" si="10"/>
        <v>81431.7</v>
      </c>
      <c r="L22" s="28"/>
    </row>
    <row r="23" spans="1:14" ht="26.25" customHeight="1" x14ac:dyDescent="0.25">
      <c r="A23" s="19"/>
      <c r="B23" s="30"/>
      <c r="C23" s="17"/>
      <c r="D23" s="12" t="s">
        <v>6</v>
      </c>
      <c r="E23" s="1">
        <f t="shared" si="1"/>
        <v>173730.3</v>
      </c>
      <c r="F23" s="1">
        <v>1924.2</v>
      </c>
      <c r="G23" s="9">
        <v>0</v>
      </c>
      <c r="H23" s="2">
        <v>8942.7000000000007</v>
      </c>
      <c r="I23" s="2">
        <v>0</v>
      </c>
      <c r="J23" s="2">
        <v>81431.7</v>
      </c>
      <c r="K23" s="2">
        <v>81431.7</v>
      </c>
      <c r="L23" s="28"/>
      <c r="N23" s="8"/>
    </row>
    <row r="24" spans="1:14" ht="26.25" customHeight="1" x14ac:dyDescent="0.25">
      <c r="A24" s="19"/>
      <c r="B24" s="30"/>
      <c r="C24" s="17"/>
      <c r="D24" s="12" t="s">
        <v>7</v>
      </c>
      <c r="E24" s="1">
        <f t="shared" si="1"/>
        <v>0</v>
      </c>
      <c r="F24" s="1">
        <v>0</v>
      </c>
      <c r="G24" s="1">
        <v>0</v>
      </c>
      <c r="H24" s="1">
        <v>0</v>
      </c>
      <c r="I24" s="1">
        <f t="shared" ref="I24:K25" si="11">I34</f>
        <v>0</v>
      </c>
      <c r="J24" s="1">
        <f t="shared" si="11"/>
        <v>0</v>
      </c>
      <c r="K24" s="1">
        <f t="shared" si="11"/>
        <v>0</v>
      </c>
      <c r="L24" s="28"/>
    </row>
    <row r="25" spans="1:14" ht="26.25" customHeight="1" x14ac:dyDescent="0.25">
      <c r="A25" s="19"/>
      <c r="B25" s="30"/>
      <c r="C25" s="17"/>
      <c r="D25" s="12" t="s">
        <v>8</v>
      </c>
      <c r="E25" s="1">
        <f t="shared" si="1"/>
        <v>0</v>
      </c>
      <c r="F25" s="1">
        <v>0</v>
      </c>
      <c r="G25" s="1">
        <v>0</v>
      </c>
      <c r="H25" s="1">
        <f>H35</f>
        <v>0</v>
      </c>
      <c r="I25" s="1">
        <f t="shared" si="11"/>
        <v>0</v>
      </c>
      <c r="J25" s="1">
        <f t="shared" si="11"/>
        <v>0</v>
      </c>
      <c r="K25" s="1">
        <f t="shared" si="11"/>
        <v>0</v>
      </c>
      <c r="L25" s="28"/>
    </row>
    <row r="26" spans="1:14" ht="26.25" customHeight="1" x14ac:dyDescent="0.25">
      <c r="A26" s="20"/>
      <c r="B26" s="30"/>
      <c r="C26" s="17"/>
      <c r="D26" s="12" t="s">
        <v>9</v>
      </c>
      <c r="E26" s="1">
        <f t="shared" si="1"/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28"/>
    </row>
    <row r="27" spans="1:14" ht="29.25" customHeight="1" x14ac:dyDescent="0.25">
      <c r="A27" s="18" t="s">
        <v>19</v>
      </c>
      <c r="B27" s="30" t="s">
        <v>36</v>
      </c>
      <c r="C27" s="17" t="s">
        <v>37</v>
      </c>
      <c r="D27" s="12" t="s">
        <v>5</v>
      </c>
      <c r="E27" s="1">
        <f t="shared" si="1"/>
        <v>499718.6</v>
      </c>
      <c r="F27" s="1">
        <f t="shared" ref="F27:G27" si="12">SUM(F28:F31)</f>
        <v>99907.8</v>
      </c>
      <c r="G27" s="1">
        <f t="shared" si="12"/>
        <v>200114.2</v>
      </c>
      <c r="H27" s="1">
        <f t="shared" ref="H27" si="13">SUM(H28:H31)</f>
        <v>199696.6</v>
      </c>
      <c r="I27" s="1">
        <f t="shared" ref="I27:K27" si="14">SUM(I28:I31)</f>
        <v>0</v>
      </c>
      <c r="J27" s="1">
        <f t="shared" si="14"/>
        <v>0</v>
      </c>
      <c r="K27" s="1">
        <f t="shared" si="14"/>
        <v>0</v>
      </c>
      <c r="L27" s="28"/>
    </row>
    <row r="28" spans="1:14" ht="29.25" customHeight="1" x14ac:dyDescent="0.25">
      <c r="A28" s="19"/>
      <c r="B28" s="30"/>
      <c r="C28" s="17"/>
      <c r="D28" s="12" t="s">
        <v>6</v>
      </c>
      <c r="E28" s="1">
        <f t="shared" si="1"/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28"/>
    </row>
    <row r="29" spans="1:14" ht="29.25" customHeight="1" x14ac:dyDescent="0.25">
      <c r="A29" s="19"/>
      <c r="B29" s="30"/>
      <c r="C29" s="17"/>
      <c r="D29" s="12" t="s">
        <v>7</v>
      </c>
      <c r="E29" s="1">
        <f t="shared" si="1"/>
        <v>499718.6</v>
      </c>
      <c r="F29" s="1">
        <v>99907.8</v>
      </c>
      <c r="G29" s="1">
        <v>200114.2</v>
      </c>
      <c r="H29" s="1">
        <v>199696.6</v>
      </c>
      <c r="I29" s="1">
        <v>0</v>
      </c>
      <c r="J29" s="1">
        <v>0</v>
      </c>
      <c r="K29" s="1">
        <v>0</v>
      </c>
      <c r="L29" s="28"/>
    </row>
    <row r="30" spans="1:14" ht="29.25" customHeight="1" x14ac:dyDescent="0.25">
      <c r="A30" s="19"/>
      <c r="B30" s="30"/>
      <c r="C30" s="17"/>
      <c r="D30" s="12" t="s">
        <v>8</v>
      </c>
      <c r="E30" s="1">
        <f t="shared" si="1"/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28"/>
    </row>
    <row r="31" spans="1:14" ht="48" customHeight="1" x14ac:dyDescent="0.25">
      <c r="A31" s="20"/>
      <c r="B31" s="30"/>
      <c r="C31" s="17"/>
      <c r="D31" s="12" t="s">
        <v>9</v>
      </c>
      <c r="E31" s="1">
        <f t="shared" si="1"/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28"/>
    </row>
    <row r="32" spans="1:14" ht="29.25" hidden="1" customHeight="1" x14ac:dyDescent="0.25">
      <c r="A32" s="18" t="s">
        <v>25</v>
      </c>
      <c r="B32" s="21" t="s">
        <v>35</v>
      </c>
      <c r="C32" s="24">
        <v>2025</v>
      </c>
      <c r="D32" s="12" t="s">
        <v>5</v>
      </c>
      <c r="E32" s="1">
        <f t="shared" si="1"/>
        <v>0</v>
      </c>
      <c r="F32" s="1">
        <f t="shared" ref="F32:K32" si="15">SUM(F33:F36)</f>
        <v>0</v>
      </c>
      <c r="G32" s="1">
        <f t="shared" si="15"/>
        <v>0</v>
      </c>
      <c r="H32" s="1">
        <f t="shared" si="15"/>
        <v>0</v>
      </c>
      <c r="I32" s="1">
        <f t="shared" si="15"/>
        <v>0</v>
      </c>
      <c r="J32" s="1">
        <f t="shared" si="15"/>
        <v>0</v>
      </c>
      <c r="K32" s="1">
        <f t="shared" si="15"/>
        <v>0</v>
      </c>
      <c r="L32" s="28"/>
    </row>
    <row r="33" spans="1:14" ht="29.25" hidden="1" customHeight="1" x14ac:dyDescent="0.25">
      <c r="A33" s="19"/>
      <c r="B33" s="22"/>
      <c r="C33" s="25"/>
      <c r="D33" s="12" t="s">
        <v>6</v>
      </c>
      <c r="E33" s="1">
        <f t="shared" si="1"/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28"/>
    </row>
    <row r="34" spans="1:14" ht="29.25" hidden="1" customHeight="1" x14ac:dyDescent="0.25">
      <c r="A34" s="19"/>
      <c r="B34" s="22"/>
      <c r="C34" s="25"/>
      <c r="D34" s="12" t="s">
        <v>7</v>
      </c>
      <c r="E34" s="1">
        <f t="shared" si="1"/>
        <v>0</v>
      </c>
      <c r="F34" s="1">
        <v>0</v>
      </c>
      <c r="G34" s="1">
        <v>0</v>
      </c>
      <c r="H34" s="1"/>
      <c r="I34" s="1">
        <v>0</v>
      </c>
      <c r="J34" s="1">
        <v>0</v>
      </c>
      <c r="K34" s="1">
        <v>0</v>
      </c>
      <c r="L34" s="28"/>
    </row>
    <row r="35" spans="1:14" ht="29.25" hidden="1" customHeight="1" x14ac:dyDescent="0.25">
      <c r="A35" s="19"/>
      <c r="B35" s="22"/>
      <c r="C35" s="25"/>
      <c r="D35" s="12" t="s">
        <v>8</v>
      </c>
      <c r="E35" s="1">
        <f t="shared" si="1"/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28"/>
    </row>
    <row r="36" spans="1:14" ht="42" hidden="1" customHeight="1" x14ac:dyDescent="0.25">
      <c r="A36" s="20"/>
      <c r="B36" s="23"/>
      <c r="C36" s="26"/>
      <c r="D36" s="12" t="s">
        <v>9</v>
      </c>
      <c r="E36" s="1">
        <f t="shared" si="1"/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29"/>
    </row>
    <row r="37" spans="1:14" ht="16.5" customHeight="1" x14ac:dyDescent="0.25">
      <c r="A37" s="37" t="s">
        <v>11</v>
      </c>
      <c r="B37" s="30" t="s">
        <v>17</v>
      </c>
      <c r="C37" s="17" t="s">
        <v>28</v>
      </c>
      <c r="D37" s="12" t="s">
        <v>5</v>
      </c>
      <c r="E37" s="1">
        <f t="shared" si="1"/>
        <v>227242.1</v>
      </c>
      <c r="F37" s="1">
        <f t="shared" ref="F37:K37" si="16">SUM(F38:F41)</f>
        <v>2410</v>
      </c>
      <c r="G37" s="1">
        <f t="shared" si="16"/>
        <v>22000</v>
      </c>
      <c r="H37" s="1">
        <f t="shared" si="16"/>
        <v>26503.3</v>
      </c>
      <c r="I37" s="1">
        <v>26328.799999999999</v>
      </c>
      <c r="J37" s="1">
        <f t="shared" si="16"/>
        <v>100000</v>
      </c>
      <c r="K37" s="1">
        <f t="shared" si="16"/>
        <v>50000</v>
      </c>
      <c r="L37" s="17" t="s">
        <v>27</v>
      </c>
    </row>
    <row r="38" spans="1:14" ht="16.5" customHeight="1" x14ac:dyDescent="0.25">
      <c r="A38" s="38"/>
      <c r="B38" s="30"/>
      <c r="C38" s="17"/>
      <c r="D38" s="12" t="s">
        <v>6</v>
      </c>
      <c r="E38" s="1">
        <f t="shared" si="1"/>
        <v>227242.1</v>
      </c>
      <c r="F38" s="1">
        <f>F43</f>
        <v>2410</v>
      </c>
      <c r="G38" s="1">
        <f t="shared" ref="G38:K38" si="17">G43</f>
        <v>22000</v>
      </c>
      <c r="H38" s="1">
        <f t="shared" si="17"/>
        <v>26503.3</v>
      </c>
      <c r="I38" s="1">
        <v>26328.799999999999</v>
      </c>
      <c r="J38" s="1">
        <f t="shared" si="17"/>
        <v>100000</v>
      </c>
      <c r="K38" s="1">
        <f t="shared" si="17"/>
        <v>50000</v>
      </c>
      <c r="L38" s="17"/>
    </row>
    <row r="39" spans="1:14" ht="16.5" customHeight="1" x14ac:dyDescent="0.25">
      <c r="A39" s="38"/>
      <c r="B39" s="30"/>
      <c r="C39" s="17"/>
      <c r="D39" s="12" t="s">
        <v>7</v>
      </c>
      <c r="E39" s="1">
        <f t="shared" si="1"/>
        <v>0</v>
      </c>
      <c r="F39" s="1">
        <f t="shared" ref="F39:K41" si="18">F44</f>
        <v>0</v>
      </c>
      <c r="G39" s="1">
        <f t="shared" si="18"/>
        <v>0</v>
      </c>
      <c r="H39" s="1">
        <f t="shared" si="18"/>
        <v>0</v>
      </c>
      <c r="I39" s="1">
        <f t="shared" si="18"/>
        <v>0</v>
      </c>
      <c r="J39" s="1">
        <f t="shared" si="18"/>
        <v>0</v>
      </c>
      <c r="K39" s="1">
        <f t="shared" si="18"/>
        <v>0</v>
      </c>
      <c r="L39" s="17"/>
    </row>
    <row r="40" spans="1:14" ht="16.5" customHeight="1" x14ac:dyDescent="0.25">
      <c r="A40" s="38"/>
      <c r="B40" s="30"/>
      <c r="C40" s="17"/>
      <c r="D40" s="12" t="s">
        <v>8</v>
      </c>
      <c r="E40" s="1">
        <f t="shared" ref="E40:E71" si="19">F40+G40+H40+I40+J40+K40</f>
        <v>0</v>
      </c>
      <c r="F40" s="1">
        <f t="shared" si="18"/>
        <v>0</v>
      </c>
      <c r="G40" s="1">
        <f t="shared" si="18"/>
        <v>0</v>
      </c>
      <c r="H40" s="1">
        <f t="shared" si="18"/>
        <v>0</v>
      </c>
      <c r="I40" s="1">
        <f t="shared" si="18"/>
        <v>0</v>
      </c>
      <c r="J40" s="1">
        <f t="shared" si="18"/>
        <v>0</v>
      </c>
      <c r="K40" s="1">
        <f t="shared" si="18"/>
        <v>0</v>
      </c>
      <c r="L40" s="17"/>
    </row>
    <row r="41" spans="1:14" ht="16.5" customHeight="1" x14ac:dyDescent="0.25">
      <c r="A41" s="39"/>
      <c r="B41" s="30"/>
      <c r="C41" s="17"/>
      <c r="D41" s="12" t="s">
        <v>9</v>
      </c>
      <c r="E41" s="1">
        <f t="shared" si="19"/>
        <v>0</v>
      </c>
      <c r="F41" s="1">
        <f t="shared" si="18"/>
        <v>0</v>
      </c>
      <c r="G41" s="1">
        <f t="shared" si="18"/>
        <v>0</v>
      </c>
      <c r="H41" s="1">
        <f t="shared" si="18"/>
        <v>0</v>
      </c>
      <c r="I41" s="1">
        <f t="shared" si="18"/>
        <v>0</v>
      </c>
      <c r="J41" s="1">
        <f t="shared" si="18"/>
        <v>0</v>
      </c>
      <c r="K41" s="1">
        <f t="shared" si="18"/>
        <v>0</v>
      </c>
      <c r="L41" s="17"/>
    </row>
    <row r="42" spans="1:14" ht="24.95" customHeight="1" x14ac:dyDescent="0.25">
      <c r="A42" s="15" t="s">
        <v>22</v>
      </c>
      <c r="B42" s="30" t="s">
        <v>31</v>
      </c>
      <c r="C42" s="17" t="s">
        <v>28</v>
      </c>
      <c r="D42" s="12" t="s">
        <v>5</v>
      </c>
      <c r="E42" s="1">
        <f t="shared" si="19"/>
        <v>227242.1</v>
      </c>
      <c r="F42" s="2">
        <f>SUM(F43:F46)</f>
        <v>2410</v>
      </c>
      <c r="G42" s="2">
        <f>SUM(G43:G46)</f>
        <v>22000</v>
      </c>
      <c r="H42" s="2">
        <f t="shared" ref="H42" si="20">SUM(H43:H46)</f>
        <v>26503.3</v>
      </c>
      <c r="I42" s="1">
        <v>26328.799999999999</v>
      </c>
      <c r="J42" s="2">
        <f>SUM(J43:J46)</f>
        <v>100000</v>
      </c>
      <c r="K42" s="2">
        <f>SUM(K43:K46)</f>
        <v>50000</v>
      </c>
      <c r="L42" s="17"/>
    </row>
    <row r="43" spans="1:14" ht="24.95" customHeight="1" x14ac:dyDescent="0.25">
      <c r="A43" s="15"/>
      <c r="B43" s="30"/>
      <c r="C43" s="17"/>
      <c r="D43" s="12" t="s">
        <v>6</v>
      </c>
      <c r="E43" s="1">
        <f t="shared" si="19"/>
        <v>227242.1</v>
      </c>
      <c r="F43" s="2">
        <v>2410</v>
      </c>
      <c r="G43" s="2">
        <v>22000</v>
      </c>
      <c r="H43" s="2">
        <v>26503.3</v>
      </c>
      <c r="I43" s="1">
        <v>26328.799999999999</v>
      </c>
      <c r="J43" s="2">
        <v>100000</v>
      </c>
      <c r="K43" s="2">
        <v>50000</v>
      </c>
      <c r="L43" s="17"/>
    </row>
    <row r="44" spans="1:14" ht="24.95" customHeight="1" x14ac:dyDescent="0.25">
      <c r="A44" s="15"/>
      <c r="B44" s="30"/>
      <c r="C44" s="17"/>
      <c r="D44" s="12" t="s">
        <v>7</v>
      </c>
      <c r="E44" s="1">
        <f t="shared" si="19"/>
        <v>0</v>
      </c>
      <c r="F44" s="2">
        <v>0</v>
      </c>
      <c r="G44" s="2">
        <v>0</v>
      </c>
      <c r="H44" s="2">
        <v>0</v>
      </c>
      <c r="I44" s="2">
        <f t="shared" ref="I44:I45" si="21">I49</f>
        <v>0</v>
      </c>
      <c r="J44" s="2">
        <f t="shared" ref="J44:K44" si="22">J49</f>
        <v>0</v>
      </c>
      <c r="K44" s="1">
        <f t="shared" si="22"/>
        <v>0</v>
      </c>
      <c r="L44" s="17"/>
      <c r="N44" s="8"/>
    </row>
    <row r="45" spans="1:14" ht="24.95" customHeight="1" x14ac:dyDescent="0.25">
      <c r="A45" s="15"/>
      <c r="B45" s="30"/>
      <c r="C45" s="17"/>
      <c r="D45" s="12" t="s">
        <v>8</v>
      </c>
      <c r="E45" s="1">
        <f t="shared" si="19"/>
        <v>0</v>
      </c>
      <c r="F45" s="2">
        <v>0</v>
      </c>
      <c r="G45" s="2">
        <v>0</v>
      </c>
      <c r="H45" s="2">
        <v>0</v>
      </c>
      <c r="I45" s="2">
        <f t="shared" si="21"/>
        <v>0</v>
      </c>
      <c r="J45" s="2">
        <f t="shared" ref="J45:K45" si="23">J50</f>
        <v>0</v>
      </c>
      <c r="K45" s="1">
        <f t="shared" si="23"/>
        <v>0</v>
      </c>
      <c r="L45" s="17"/>
      <c r="N45" s="8"/>
    </row>
    <row r="46" spans="1:14" ht="27.75" customHeight="1" x14ac:dyDescent="0.25">
      <c r="A46" s="15"/>
      <c r="B46" s="30"/>
      <c r="C46" s="17"/>
      <c r="D46" s="12" t="s">
        <v>9</v>
      </c>
      <c r="E46" s="1">
        <f t="shared" si="19"/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1">
        <v>0</v>
      </c>
      <c r="L46" s="17"/>
    </row>
    <row r="47" spans="1:14" ht="20.25" customHeight="1" x14ac:dyDescent="0.25">
      <c r="A47" s="17" t="s">
        <v>12</v>
      </c>
      <c r="B47" s="16" t="s">
        <v>15</v>
      </c>
      <c r="C47" s="17" t="s">
        <v>37</v>
      </c>
      <c r="D47" s="12" t="s">
        <v>5</v>
      </c>
      <c r="E47" s="5">
        <f t="shared" si="19"/>
        <v>912632.10000000009</v>
      </c>
      <c r="F47" s="5">
        <f>SUM(F48:F51)</f>
        <v>391765.30000000005</v>
      </c>
      <c r="G47" s="5">
        <f>SUM(G48:G51)</f>
        <v>319107.90000000002</v>
      </c>
      <c r="H47" s="5">
        <f t="shared" ref="H47:K47" si="24">SUM(H48:H51)</f>
        <v>201758.9</v>
      </c>
      <c r="I47" s="5">
        <f t="shared" ref="I47" si="25">SUM(I48:I51)</f>
        <v>0</v>
      </c>
      <c r="J47" s="5">
        <f t="shared" si="24"/>
        <v>0</v>
      </c>
      <c r="K47" s="5">
        <f t="shared" si="24"/>
        <v>0</v>
      </c>
      <c r="L47" s="32" t="s">
        <v>20</v>
      </c>
    </row>
    <row r="48" spans="1:14" ht="20.25" customHeight="1" x14ac:dyDescent="0.25">
      <c r="A48" s="17"/>
      <c r="B48" s="16"/>
      <c r="C48" s="17"/>
      <c r="D48" s="12" t="s">
        <v>6</v>
      </c>
      <c r="E48" s="5">
        <f t="shared" si="19"/>
        <v>446199.69999999995</v>
      </c>
      <c r="F48" s="5">
        <f>F53+F63+F58</f>
        <v>185766.3</v>
      </c>
      <c r="G48" s="5">
        <f>G53+G63+G58</f>
        <v>159554</v>
      </c>
      <c r="H48" s="5">
        <f t="shared" ref="H48:K48" si="26">H53+H63+H58</f>
        <v>100879.4</v>
      </c>
      <c r="I48" s="5">
        <f t="shared" si="26"/>
        <v>0</v>
      </c>
      <c r="J48" s="5">
        <f t="shared" si="26"/>
        <v>0</v>
      </c>
      <c r="K48" s="5">
        <f t="shared" si="26"/>
        <v>0</v>
      </c>
      <c r="L48" s="32"/>
    </row>
    <row r="49" spans="1:14" ht="20.25" customHeight="1" x14ac:dyDescent="0.25">
      <c r="A49" s="17"/>
      <c r="B49" s="16"/>
      <c r="C49" s="17"/>
      <c r="D49" s="12" t="s">
        <v>7</v>
      </c>
      <c r="E49" s="5">
        <f t="shared" si="19"/>
        <v>248047.09999999998</v>
      </c>
      <c r="F49" s="5">
        <f>F54+F64+F59</f>
        <v>128518.1</v>
      </c>
      <c r="G49" s="5">
        <f t="shared" ref="F49:G51" si="27">G54+G64+G59</f>
        <v>106706.2</v>
      </c>
      <c r="H49" s="5">
        <f t="shared" ref="H49:K49" si="28">H54+H64+H59</f>
        <v>12822.800000000003</v>
      </c>
      <c r="I49" s="5">
        <f t="shared" si="28"/>
        <v>0</v>
      </c>
      <c r="J49" s="5">
        <f t="shared" si="28"/>
        <v>0</v>
      </c>
      <c r="K49" s="5">
        <f t="shared" si="28"/>
        <v>0</v>
      </c>
      <c r="L49" s="32"/>
    </row>
    <row r="50" spans="1:14" ht="20.25" customHeight="1" x14ac:dyDescent="0.25">
      <c r="A50" s="17"/>
      <c r="B50" s="16"/>
      <c r="C50" s="17"/>
      <c r="D50" s="12" t="s">
        <v>8</v>
      </c>
      <c r="E50" s="5">
        <f t="shared" si="19"/>
        <v>218385.3</v>
      </c>
      <c r="F50" s="5">
        <f t="shared" si="27"/>
        <v>77480.899999999994</v>
      </c>
      <c r="G50" s="5">
        <f t="shared" si="27"/>
        <v>52847.7</v>
      </c>
      <c r="H50" s="5">
        <f t="shared" ref="H50:K50" si="29">H55+H65+H60</f>
        <v>88056.7</v>
      </c>
      <c r="I50" s="5">
        <f t="shared" si="29"/>
        <v>0</v>
      </c>
      <c r="J50" s="5">
        <f t="shared" si="29"/>
        <v>0</v>
      </c>
      <c r="K50" s="5">
        <f t="shared" si="29"/>
        <v>0</v>
      </c>
      <c r="L50" s="32"/>
    </row>
    <row r="51" spans="1:14" ht="20.25" customHeight="1" x14ac:dyDescent="0.25">
      <c r="A51" s="17"/>
      <c r="B51" s="16"/>
      <c r="C51" s="17"/>
      <c r="D51" s="12" t="s">
        <v>9</v>
      </c>
      <c r="E51" s="5">
        <f t="shared" si="19"/>
        <v>0</v>
      </c>
      <c r="F51" s="5">
        <f t="shared" si="27"/>
        <v>0</v>
      </c>
      <c r="G51" s="5">
        <f t="shared" si="27"/>
        <v>0</v>
      </c>
      <c r="H51" s="5">
        <f t="shared" ref="H51:K51" si="30">H56+H66+H61</f>
        <v>0</v>
      </c>
      <c r="I51" s="5">
        <f t="shared" si="30"/>
        <v>0</v>
      </c>
      <c r="J51" s="5">
        <f t="shared" si="30"/>
        <v>0</v>
      </c>
      <c r="K51" s="5">
        <f t="shared" si="30"/>
        <v>0</v>
      </c>
      <c r="L51" s="32"/>
    </row>
    <row r="52" spans="1:14" ht="15.75" customHeight="1" x14ac:dyDescent="0.25">
      <c r="A52" s="15" t="s">
        <v>18</v>
      </c>
      <c r="B52" s="16" t="s">
        <v>32</v>
      </c>
      <c r="C52" s="17" t="s">
        <v>37</v>
      </c>
      <c r="D52" s="12" t="s">
        <v>5</v>
      </c>
      <c r="E52" s="6">
        <f t="shared" si="19"/>
        <v>481425.80000000005</v>
      </c>
      <c r="F52" s="6">
        <f>SUM(F53:F56)</f>
        <v>164853</v>
      </c>
      <c r="G52" s="6">
        <f t="shared" ref="G52:K52" si="31">SUM(G53:G56)</f>
        <v>114813.9</v>
      </c>
      <c r="H52" s="6">
        <f t="shared" si="31"/>
        <v>201758.9</v>
      </c>
      <c r="I52" s="6">
        <f t="shared" si="31"/>
        <v>0</v>
      </c>
      <c r="J52" s="6">
        <f t="shared" si="31"/>
        <v>0</v>
      </c>
      <c r="K52" s="6">
        <f t="shared" si="31"/>
        <v>0</v>
      </c>
      <c r="L52" s="33" t="s">
        <v>23</v>
      </c>
    </row>
    <row r="53" spans="1:14" ht="15.75" x14ac:dyDescent="0.25">
      <c r="A53" s="15"/>
      <c r="B53" s="16"/>
      <c r="C53" s="17"/>
      <c r="D53" s="12" t="s">
        <v>6</v>
      </c>
      <c r="E53" s="6">
        <f t="shared" si="19"/>
        <v>240712.9</v>
      </c>
      <c r="F53" s="6">
        <f>84836.5-2410</f>
        <v>82426.5</v>
      </c>
      <c r="G53" s="2">
        <v>57407</v>
      </c>
      <c r="H53" s="2">
        <v>100879.4</v>
      </c>
      <c r="I53" s="2">
        <v>0</v>
      </c>
      <c r="J53" s="2">
        <v>0</v>
      </c>
      <c r="K53" s="2">
        <v>0</v>
      </c>
      <c r="L53" s="34"/>
    </row>
    <row r="54" spans="1:14" ht="15.75" x14ac:dyDescent="0.25">
      <c r="A54" s="15"/>
      <c r="B54" s="16"/>
      <c r="C54" s="17"/>
      <c r="D54" s="12" t="s">
        <v>7</v>
      </c>
      <c r="E54" s="6">
        <f t="shared" si="19"/>
        <v>22327.600000000002</v>
      </c>
      <c r="F54" s="6">
        <v>4945.6000000000004</v>
      </c>
      <c r="G54" s="2">
        <v>4559.2</v>
      </c>
      <c r="H54" s="2">
        <v>12822.800000000003</v>
      </c>
      <c r="I54" s="2">
        <v>0</v>
      </c>
      <c r="J54" s="2">
        <v>0</v>
      </c>
      <c r="K54" s="2">
        <v>0</v>
      </c>
      <c r="L54" s="34"/>
    </row>
    <row r="55" spans="1:14" ht="15.75" x14ac:dyDescent="0.25">
      <c r="A55" s="15"/>
      <c r="B55" s="16"/>
      <c r="C55" s="17"/>
      <c r="D55" s="12" t="s">
        <v>8</v>
      </c>
      <c r="E55" s="6">
        <f t="shared" si="19"/>
        <v>218385.3</v>
      </c>
      <c r="F55" s="6">
        <v>77480.899999999994</v>
      </c>
      <c r="G55" s="2">
        <v>52847.7</v>
      </c>
      <c r="H55" s="2">
        <v>88056.7</v>
      </c>
      <c r="I55" s="2">
        <v>0</v>
      </c>
      <c r="J55" s="2">
        <v>0</v>
      </c>
      <c r="K55" s="2">
        <v>0</v>
      </c>
      <c r="L55" s="34"/>
    </row>
    <row r="56" spans="1:14" ht="15.75" x14ac:dyDescent="0.25">
      <c r="A56" s="15"/>
      <c r="B56" s="16"/>
      <c r="C56" s="17"/>
      <c r="D56" s="12" t="s">
        <v>9</v>
      </c>
      <c r="E56" s="2">
        <f t="shared" si="19"/>
        <v>0</v>
      </c>
      <c r="F56" s="2">
        <v>0</v>
      </c>
      <c r="G56" s="2">
        <f t="shared" ref="G56" si="32">G61+G66</f>
        <v>0</v>
      </c>
      <c r="H56" s="2">
        <v>0</v>
      </c>
      <c r="I56" s="2">
        <v>0</v>
      </c>
      <c r="J56" s="2">
        <v>0</v>
      </c>
      <c r="K56" s="2">
        <v>0</v>
      </c>
      <c r="L56" s="35"/>
      <c r="N56" s="8"/>
    </row>
    <row r="57" spans="1:14" ht="21.75" customHeight="1" x14ac:dyDescent="0.25">
      <c r="A57" s="15" t="s">
        <v>19</v>
      </c>
      <c r="B57" s="16" t="s">
        <v>33</v>
      </c>
      <c r="C57" s="17" t="s">
        <v>39</v>
      </c>
      <c r="D57" s="12" t="s">
        <v>5</v>
      </c>
      <c r="E57" s="7">
        <f t="shared" si="19"/>
        <v>225719.5</v>
      </c>
      <c r="F57" s="7">
        <f>SUM(F58:F61)</f>
        <v>123572.5</v>
      </c>
      <c r="G57" s="7">
        <f t="shared" ref="G57:K57" si="33">SUM(G58:G61)</f>
        <v>102147</v>
      </c>
      <c r="H57" s="7">
        <f t="shared" si="33"/>
        <v>0</v>
      </c>
      <c r="I57" s="7">
        <f t="shared" si="33"/>
        <v>0</v>
      </c>
      <c r="J57" s="7">
        <f t="shared" si="33"/>
        <v>0</v>
      </c>
      <c r="K57" s="7">
        <f t="shared" si="33"/>
        <v>0</v>
      </c>
      <c r="L57" s="17" t="s">
        <v>24</v>
      </c>
      <c r="N57" s="8"/>
    </row>
    <row r="58" spans="1:14" ht="37.5" customHeight="1" x14ac:dyDescent="0.25">
      <c r="A58" s="15"/>
      <c r="B58" s="16"/>
      <c r="C58" s="17"/>
      <c r="D58" s="12" t="s">
        <v>6</v>
      </c>
      <c r="E58" s="7">
        <f t="shared" si="19"/>
        <v>0</v>
      </c>
      <c r="F58" s="7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17"/>
      <c r="N58" s="8"/>
    </row>
    <row r="59" spans="1:14" ht="30.75" customHeight="1" x14ac:dyDescent="0.25">
      <c r="A59" s="15"/>
      <c r="B59" s="16"/>
      <c r="C59" s="17"/>
      <c r="D59" s="12" t="s">
        <v>7</v>
      </c>
      <c r="E59" s="7">
        <f t="shared" si="19"/>
        <v>225719.5</v>
      </c>
      <c r="F59" s="7">
        <v>123572.5</v>
      </c>
      <c r="G59" s="2">
        <v>102147</v>
      </c>
      <c r="H59" s="2">
        <v>0</v>
      </c>
      <c r="I59" s="2">
        <v>0</v>
      </c>
      <c r="J59" s="2">
        <v>0</v>
      </c>
      <c r="K59" s="2">
        <v>0</v>
      </c>
      <c r="L59" s="17"/>
    </row>
    <row r="60" spans="1:14" ht="22.5" customHeight="1" x14ac:dyDescent="0.25">
      <c r="A60" s="15"/>
      <c r="B60" s="16"/>
      <c r="C60" s="17"/>
      <c r="D60" s="12" t="s">
        <v>8</v>
      </c>
      <c r="E60" s="7">
        <f t="shared" si="19"/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17"/>
    </row>
    <row r="61" spans="1:14" ht="25.5" customHeight="1" x14ac:dyDescent="0.25">
      <c r="A61" s="15"/>
      <c r="B61" s="16"/>
      <c r="C61" s="17"/>
      <c r="D61" s="12" t="s">
        <v>9</v>
      </c>
      <c r="E61" s="7">
        <f t="shared" si="19"/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17"/>
    </row>
    <row r="62" spans="1:14" ht="31.5" customHeight="1" x14ac:dyDescent="0.25">
      <c r="A62" s="15" t="s">
        <v>25</v>
      </c>
      <c r="B62" s="16" t="s">
        <v>34</v>
      </c>
      <c r="C62" s="17" t="s">
        <v>39</v>
      </c>
      <c r="D62" s="12" t="s">
        <v>5</v>
      </c>
      <c r="E62" s="7">
        <f t="shared" si="19"/>
        <v>205486.8</v>
      </c>
      <c r="F62" s="7">
        <f>SUM(F63:F66)</f>
        <v>103339.8</v>
      </c>
      <c r="G62" s="7">
        <f t="shared" ref="G62:K62" si="34">SUM(G63:G66)</f>
        <v>102147</v>
      </c>
      <c r="H62" s="7">
        <f t="shared" si="34"/>
        <v>0</v>
      </c>
      <c r="I62" s="7">
        <f t="shared" si="34"/>
        <v>0</v>
      </c>
      <c r="J62" s="7">
        <f t="shared" si="34"/>
        <v>0</v>
      </c>
      <c r="K62" s="7">
        <f t="shared" si="34"/>
        <v>0</v>
      </c>
      <c r="L62" s="17"/>
    </row>
    <row r="63" spans="1:14" ht="31.5" customHeight="1" x14ac:dyDescent="0.25">
      <c r="A63" s="15"/>
      <c r="B63" s="16"/>
      <c r="C63" s="17"/>
      <c r="D63" s="12" t="s">
        <v>6</v>
      </c>
      <c r="E63" s="7">
        <f t="shared" si="19"/>
        <v>205486.8</v>
      </c>
      <c r="F63" s="7">
        <v>103339.8</v>
      </c>
      <c r="G63" s="2">
        <v>102147</v>
      </c>
      <c r="H63" s="2">
        <v>0</v>
      </c>
      <c r="I63" s="2">
        <v>0</v>
      </c>
      <c r="J63" s="2">
        <v>0</v>
      </c>
      <c r="K63" s="2">
        <v>0</v>
      </c>
      <c r="L63" s="17"/>
    </row>
    <row r="64" spans="1:14" ht="30.75" customHeight="1" x14ac:dyDescent="0.25">
      <c r="A64" s="15"/>
      <c r="B64" s="16"/>
      <c r="C64" s="17"/>
      <c r="D64" s="12" t="s">
        <v>7</v>
      </c>
      <c r="E64" s="7">
        <f t="shared" si="19"/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17"/>
    </row>
    <row r="65" spans="1:12" ht="48" customHeight="1" x14ac:dyDescent="0.25">
      <c r="A65" s="15"/>
      <c r="B65" s="16"/>
      <c r="C65" s="17"/>
      <c r="D65" s="12" t="s">
        <v>8</v>
      </c>
      <c r="E65" s="7">
        <f t="shared" si="19"/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17"/>
    </row>
    <row r="66" spans="1:12" ht="36" customHeight="1" x14ac:dyDescent="0.25">
      <c r="A66" s="15"/>
      <c r="B66" s="16"/>
      <c r="C66" s="17"/>
      <c r="D66" s="12" t="s">
        <v>9</v>
      </c>
      <c r="E66" s="7">
        <f t="shared" si="19"/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17"/>
    </row>
    <row r="67" spans="1:12" ht="15" customHeight="1" x14ac:dyDescent="0.25">
      <c r="A67" s="14"/>
      <c r="B67" s="14"/>
      <c r="C67" s="13"/>
      <c r="D67" s="4"/>
      <c r="E67" s="4"/>
      <c r="F67" s="4"/>
      <c r="G67" s="4"/>
      <c r="H67" s="4"/>
      <c r="I67" s="4"/>
      <c r="J67" s="4"/>
      <c r="K67" s="4"/>
      <c r="L67" s="4"/>
    </row>
    <row r="68" spans="1:12" ht="15" customHeight="1" x14ac:dyDescent="0.25">
      <c r="A68" s="14"/>
      <c r="B68" s="14"/>
      <c r="C68" s="13"/>
      <c r="D68" s="4"/>
      <c r="E68" s="4"/>
      <c r="F68" s="4"/>
      <c r="G68" s="4"/>
      <c r="H68" s="4"/>
      <c r="I68" s="4"/>
      <c r="J68" s="4"/>
      <c r="K68" s="4"/>
      <c r="L68" s="4"/>
    </row>
    <row r="69" spans="1:12" ht="15" customHeight="1" x14ac:dyDescent="0.25">
      <c r="A69" s="14"/>
      <c r="B69" s="14"/>
      <c r="C69" s="13"/>
      <c r="D69" s="4"/>
      <c r="E69" s="4"/>
      <c r="F69" s="4"/>
      <c r="G69" s="4"/>
      <c r="H69" s="4"/>
      <c r="I69" s="4"/>
      <c r="J69" s="4"/>
      <c r="K69" s="4"/>
      <c r="L69" s="4"/>
    </row>
    <row r="70" spans="1:12" ht="15" customHeight="1" x14ac:dyDescent="0.25">
      <c r="A70" s="14"/>
      <c r="B70" s="14"/>
      <c r="C70" s="13"/>
      <c r="D70" s="4"/>
      <c r="E70" s="4"/>
      <c r="F70" s="4"/>
      <c r="G70" s="4"/>
      <c r="H70" s="4"/>
      <c r="I70" s="4"/>
      <c r="J70" s="4"/>
      <c r="K70" s="4"/>
      <c r="L70" s="4"/>
    </row>
    <row r="71" spans="1:12" ht="15" customHeight="1" x14ac:dyDescent="0.25">
      <c r="A71" s="14"/>
      <c r="B71" s="14"/>
      <c r="C71" s="13"/>
      <c r="D71" s="4"/>
      <c r="E71" s="4"/>
      <c r="F71" s="4"/>
      <c r="G71" s="4"/>
      <c r="H71" s="4"/>
      <c r="I71" s="4"/>
      <c r="J71" s="4"/>
      <c r="K71" s="4"/>
      <c r="L71" s="4"/>
    </row>
    <row r="72" spans="1:12" x14ac:dyDescent="0.25">
      <c r="A72" s="4"/>
      <c r="B72" s="4"/>
      <c r="C72" s="13"/>
      <c r="D72" s="4"/>
      <c r="E72" s="4"/>
      <c r="F72" s="4"/>
      <c r="G72" s="4"/>
      <c r="H72" s="4"/>
      <c r="I72" s="4"/>
      <c r="J72" s="4"/>
      <c r="K72" s="4"/>
      <c r="L72" s="4"/>
    </row>
    <row r="73" spans="1:12" x14ac:dyDescent="0.25">
      <c r="A73" s="4"/>
      <c r="B73" s="4"/>
      <c r="C73" s="13"/>
      <c r="D73" s="4"/>
      <c r="E73" s="4"/>
      <c r="F73" s="4"/>
      <c r="G73" s="4"/>
      <c r="H73" s="4"/>
      <c r="I73" s="4"/>
      <c r="J73" s="4"/>
      <c r="K73" s="4"/>
      <c r="L73" s="4"/>
    </row>
    <row r="74" spans="1:12" x14ac:dyDescent="0.25">
      <c r="A74" s="4"/>
      <c r="B74" s="4"/>
      <c r="C74" s="13"/>
      <c r="D74" s="4"/>
      <c r="E74" s="4" t="s">
        <v>21</v>
      </c>
      <c r="F74" s="4"/>
      <c r="G74" s="4"/>
      <c r="H74" s="4"/>
      <c r="I74" s="4"/>
      <c r="J74" s="4"/>
      <c r="K74" s="4"/>
      <c r="L74" s="4"/>
    </row>
    <row r="75" spans="1:12" x14ac:dyDescent="0.25">
      <c r="A75" s="4"/>
      <c r="B75" s="4"/>
      <c r="C75" s="13"/>
      <c r="D75" s="4"/>
      <c r="E75" s="4"/>
      <c r="F75" s="4"/>
      <c r="G75" s="4"/>
      <c r="H75" s="4"/>
      <c r="I75" s="4"/>
      <c r="J75" s="4"/>
      <c r="K75" s="4"/>
      <c r="L75" s="4"/>
    </row>
    <row r="76" spans="1:12" x14ac:dyDescent="0.25">
      <c r="A76" s="4"/>
      <c r="B76" s="4"/>
      <c r="C76" s="13"/>
      <c r="D76" s="4"/>
      <c r="E76" s="4"/>
      <c r="F76" s="4"/>
      <c r="G76" s="4"/>
      <c r="H76" s="4"/>
      <c r="I76" s="4"/>
      <c r="J76" s="4"/>
      <c r="K76" s="4"/>
      <c r="L76" s="4"/>
    </row>
    <row r="77" spans="1:12" x14ac:dyDescent="0.25">
      <c r="A77" s="4"/>
      <c r="B77" s="4"/>
      <c r="C77" s="13"/>
      <c r="D77" s="4"/>
      <c r="E77" s="4"/>
      <c r="F77" s="4"/>
      <c r="G77" s="4"/>
      <c r="H77" s="4"/>
      <c r="I77" s="4"/>
      <c r="J77" s="4"/>
      <c r="K77" s="4"/>
      <c r="L77" s="4"/>
    </row>
    <row r="78" spans="1:12" x14ac:dyDescent="0.25">
      <c r="A78" s="4"/>
      <c r="B78" s="4"/>
      <c r="C78" s="13"/>
      <c r="D78" s="4"/>
      <c r="E78" s="4"/>
      <c r="F78" s="4"/>
      <c r="G78" s="4"/>
      <c r="H78" s="4"/>
      <c r="I78" s="4"/>
      <c r="J78" s="4"/>
      <c r="K78" s="4"/>
      <c r="L78" s="4"/>
    </row>
    <row r="79" spans="1:12" x14ac:dyDescent="0.25">
      <c r="A79" s="4"/>
      <c r="B79" s="4"/>
      <c r="C79" s="13"/>
      <c r="D79" s="4"/>
      <c r="E79" s="4"/>
      <c r="F79" s="4"/>
      <c r="G79" s="4"/>
      <c r="H79" s="4"/>
      <c r="I79" s="4"/>
      <c r="J79" s="4"/>
      <c r="K79" s="4"/>
      <c r="L79" s="4"/>
    </row>
    <row r="80" spans="1:12" x14ac:dyDescent="0.25">
      <c r="A80" s="4"/>
      <c r="B80" s="4"/>
      <c r="C80" s="13"/>
      <c r="D80" s="4"/>
      <c r="E80" s="4"/>
      <c r="F80" s="4"/>
      <c r="G80" s="4"/>
      <c r="H80" s="4"/>
      <c r="I80" s="4"/>
      <c r="J80" s="4"/>
      <c r="K80" s="4"/>
      <c r="L80" s="4"/>
    </row>
    <row r="81" spans="1:12" x14ac:dyDescent="0.25">
      <c r="A81" s="4"/>
      <c r="B81" s="4"/>
      <c r="C81" s="13"/>
      <c r="D81" s="4"/>
      <c r="E81" s="4"/>
      <c r="F81" s="4"/>
      <c r="G81" s="4"/>
      <c r="H81" s="4"/>
      <c r="I81" s="4"/>
      <c r="J81" s="4"/>
      <c r="K81" s="4"/>
      <c r="L81" s="4"/>
    </row>
  </sheetData>
  <mergeCells count="51">
    <mergeCell ref="L57:L66"/>
    <mergeCell ref="C57:C61"/>
    <mergeCell ref="C62:C66"/>
    <mergeCell ref="L52:L56"/>
    <mergeCell ref="L47:L51"/>
    <mergeCell ref="A3:L3"/>
    <mergeCell ref="L7:L11"/>
    <mergeCell ref="L12:L16"/>
    <mergeCell ref="A7:A11"/>
    <mergeCell ref="B7:B11"/>
    <mergeCell ref="C7:C11"/>
    <mergeCell ref="A12:A16"/>
    <mergeCell ref="L5:L6"/>
    <mergeCell ref="B12:B16"/>
    <mergeCell ref="C12:C16"/>
    <mergeCell ref="A5:A6"/>
    <mergeCell ref="B5:B6"/>
    <mergeCell ref="C5:C6"/>
    <mergeCell ref="D5:K5"/>
    <mergeCell ref="A37:A41"/>
    <mergeCell ref="B37:B41"/>
    <mergeCell ref="C37:C41"/>
    <mergeCell ref="L37:L46"/>
    <mergeCell ref="A42:A46"/>
    <mergeCell ref="B42:B46"/>
    <mergeCell ref="C42:C46"/>
    <mergeCell ref="A32:A36"/>
    <mergeCell ref="B32:B36"/>
    <mergeCell ref="C32:C36"/>
    <mergeCell ref="L17:L36"/>
    <mergeCell ref="A17:A21"/>
    <mergeCell ref="B17:B21"/>
    <mergeCell ref="C17:C21"/>
    <mergeCell ref="A22:A26"/>
    <mergeCell ref="A27:A31"/>
    <mergeCell ref="B27:B31"/>
    <mergeCell ref="C27:C31"/>
    <mergeCell ref="B22:B26"/>
    <mergeCell ref="C22:C26"/>
    <mergeCell ref="A47:A51"/>
    <mergeCell ref="B47:B51"/>
    <mergeCell ref="C47:C51"/>
    <mergeCell ref="A52:A56"/>
    <mergeCell ref="B52:B56"/>
    <mergeCell ref="C52:C56"/>
    <mergeCell ref="A67:A71"/>
    <mergeCell ref="B67:B71"/>
    <mergeCell ref="A57:A61"/>
    <mergeCell ref="A62:A66"/>
    <mergeCell ref="B57:B61"/>
    <mergeCell ref="B62:B66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rowBreaks count="2" manualBreakCount="2">
    <brk id="28" max="11" man="1"/>
    <brk id="66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Лист4</vt:lpstr>
      <vt:lpstr>Лист4!Область_печати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Елена Александровна</dc:creator>
  <cp:lastModifiedBy>Каменева Анастасия Анатольевна</cp:lastModifiedBy>
  <cp:lastPrinted>2026-03-24T08:43:30Z</cp:lastPrinted>
  <dcterms:created xsi:type="dcterms:W3CDTF">2022-11-10T07:13:49Z</dcterms:created>
  <dcterms:modified xsi:type="dcterms:W3CDTF">2026-04-10T16:28:28Z</dcterms:modified>
</cp:coreProperties>
</file>