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Программа Охрана Здоровья 2023-2028\План реализации\"/>
    </mc:Choice>
  </mc:AlternateContent>
  <xr:revisionPtr revIDLastSave="0" documentId="13_ncr:1_{F49836DF-281C-4365-A099-46D6A1AF8946}" xr6:coauthVersionLast="47" xr6:coauthVersionMax="47" xr10:uidLastSave="{00000000-0000-0000-0000-000000000000}"/>
  <bookViews>
    <workbookView xWindow="-25320" yWindow="2490" windowWidth="25440" windowHeight="15390" firstSheet="2" activeTab="2" xr2:uid="{00000000-000D-0000-FFFF-FFFF00000000}"/>
  </bookViews>
  <sheets>
    <sheet name="Объем финансирования" sheetId="3" state="hidden" r:id="rId1"/>
    <sheet name=" Расчет для плана" sheetId="5" state="hidden" r:id="rId2"/>
    <sheet name="Для приказа" sheetId="6" r:id="rId3"/>
  </sheets>
  <definedNames>
    <definedName name="_xlnm.Print_Titles" localSheetId="1">' Расчет для плана'!$2:$3</definedName>
    <definedName name="_xlnm.Print_Titles" localSheetId="2">'Для приказа'!$2:$3</definedName>
    <definedName name="_xlnm.Print_Titles" localSheetId="0">'Объем финансирования'!$1:$2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6" l="1"/>
  <c r="E68" i="6" s="1"/>
  <c r="K68" i="6"/>
  <c r="J68" i="6"/>
  <c r="I68" i="6"/>
  <c r="H68" i="6"/>
  <c r="G68" i="6"/>
  <c r="E67" i="6"/>
  <c r="E66" i="6" s="1"/>
  <c r="J66" i="6"/>
  <c r="I66" i="6"/>
  <c r="H66" i="6"/>
  <c r="G66" i="6"/>
  <c r="F66" i="6"/>
  <c r="E65" i="6"/>
  <c r="E64" i="6" s="1"/>
  <c r="K64" i="6"/>
  <c r="J64" i="6"/>
  <c r="I64" i="6"/>
  <c r="H64" i="6"/>
  <c r="G64" i="6"/>
  <c r="F64" i="6"/>
  <c r="E63" i="6"/>
  <c r="E62" i="6" s="1"/>
  <c r="K62" i="6"/>
  <c r="J62" i="6"/>
  <c r="I62" i="6"/>
  <c r="H62" i="6"/>
  <c r="G62" i="6"/>
  <c r="F62" i="6"/>
  <c r="E61" i="6"/>
  <c r="E60" i="6" s="1"/>
  <c r="K60" i="6"/>
  <c r="J60" i="6"/>
  <c r="I60" i="6"/>
  <c r="H60" i="6"/>
  <c r="G60" i="6"/>
  <c r="F60" i="6"/>
  <c r="E59" i="6"/>
  <c r="E58" i="6" s="1"/>
  <c r="K58" i="6"/>
  <c r="J58" i="6"/>
  <c r="I58" i="6"/>
  <c r="H58" i="6"/>
  <c r="G58" i="6"/>
  <c r="F58" i="6"/>
  <c r="K57" i="6"/>
  <c r="K53" i="6" s="1"/>
  <c r="K52" i="6" s="1"/>
  <c r="J57" i="6"/>
  <c r="J56" i="6" s="1"/>
  <c r="I57" i="6"/>
  <c r="I53" i="6" s="1"/>
  <c r="H57" i="6"/>
  <c r="H53" i="6" s="1"/>
  <c r="K56" i="6"/>
  <c r="H56" i="6"/>
  <c r="G56" i="6"/>
  <c r="F56" i="6"/>
  <c r="G55" i="6"/>
  <c r="G54" i="6" s="1"/>
  <c r="F55" i="6"/>
  <c r="E55" i="6" s="1"/>
  <c r="G53" i="6"/>
  <c r="G52" i="6" s="1"/>
  <c r="F53" i="6"/>
  <c r="F52" i="6" s="1"/>
  <c r="K51" i="6"/>
  <c r="K50" i="6" s="1"/>
  <c r="J51" i="6"/>
  <c r="J50" i="6" s="1"/>
  <c r="I51" i="6"/>
  <c r="H51" i="6"/>
  <c r="H50" i="6" s="1"/>
  <c r="I50" i="6"/>
  <c r="E49" i="6"/>
  <c r="E48" i="6" s="1"/>
  <c r="K48" i="6"/>
  <c r="J48" i="6"/>
  <c r="I48" i="6"/>
  <c r="H48" i="6"/>
  <c r="E47" i="6"/>
  <c r="E46" i="6" s="1"/>
  <c r="K46" i="6"/>
  <c r="J46" i="6"/>
  <c r="I46" i="6"/>
  <c r="H46" i="6"/>
  <c r="G46" i="6"/>
  <c r="F46" i="6"/>
  <c r="E45" i="6"/>
  <c r="E44" i="6" s="1"/>
  <c r="K44" i="6"/>
  <c r="J44" i="6"/>
  <c r="I44" i="6"/>
  <c r="H44" i="6"/>
  <c r="G44" i="6"/>
  <c r="F44" i="6"/>
  <c r="K43" i="6"/>
  <c r="K42" i="6" s="1"/>
  <c r="J43" i="6"/>
  <c r="J42" i="6" s="1"/>
  <c r="I43" i="6"/>
  <c r="H43" i="6"/>
  <c r="E43" i="6" s="1"/>
  <c r="E42" i="6" s="1"/>
  <c r="G43" i="6"/>
  <c r="G42" i="6" s="1"/>
  <c r="F43" i="6"/>
  <c r="F42" i="6" s="1"/>
  <c r="I42" i="6"/>
  <c r="K41" i="6"/>
  <c r="K40" i="6" s="1"/>
  <c r="J41" i="6"/>
  <c r="J40" i="6" s="1"/>
  <c r="I41" i="6"/>
  <c r="I40" i="6" s="1"/>
  <c r="H41" i="6"/>
  <c r="H40" i="6" s="1"/>
  <c r="G41" i="6"/>
  <c r="F41" i="6"/>
  <c r="F40" i="6" s="1"/>
  <c r="E41" i="6"/>
  <c r="E40" i="6" s="1"/>
  <c r="G40" i="6"/>
  <c r="E33" i="6"/>
  <c r="E32" i="6" s="1"/>
  <c r="K32" i="6"/>
  <c r="J32" i="6"/>
  <c r="I32" i="6"/>
  <c r="H32" i="6"/>
  <c r="G32" i="6"/>
  <c r="F32" i="6"/>
  <c r="E31" i="6"/>
  <c r="E30" i="6" s="1"/>
  <c r="K30" i="6"/>
  <c r="J30" i="6"/>
  <c r="I30" i="6"/>
  <c r="H30" i="6"/>
  <c r="G30" i="6"/>
  <c r="F30" i="6"/>
  <c r="K29" i="6"/>
  <c r="K28" i="6" s="1"/>
  <c r="J29" i="6"/>
  <c r="J28" i="6" s="1"/>
  <c r="I29" i="6"/>
  <c r="H29" i="6"/>
  <c r="G29" i="6"/>
  <c r="G11" i="6" s="1"/>
  <c r="F29" i="6"/>
  <c r="E29" i="6" s="1"/>
  <c r="E28" i="6" s="1"/>
  <c r="I28" i="6"/>
  <c r="H28" i="6"/>
  <c r="K27" i="6"/>
  <c r="J27" i="6"/>
  <c r="J26" i="6" s="1"/>
  <c r="I27" i="6"/>
  <c r="H27" i="6"/>
  <c r="G27" i="6"/>
  <c r="F27" i="6"/>
  <c r="K26" i="6"/>
  <c r="G26" i="6"/>
  <c r="F26" i="6"/>
  <c r="E21" i="6"/>
  <c r="E20" i="6" s="1"/>
  <c r="K20" i="6"/>
  <c r="J20" i="6"/>
  <c r="I20" i="6"/>
  <c r="H20" i="6"/>
  <c r="G20" i="6"/>
  <c r="F20" i="6"/>
  <c r="E19" i="6"/>
  <c r="E18" i="6" s="1"/>
  <c r="K18" i="6"/>
  <c r="K13" i="6" s="1"/>
  <c r="J18" i="6"/>
  <c r="I18" i="6"/>
  <c r="H18" i="6"/>
  <c r="H13" i="6" s="1"/>
  <c r="G18" i="6"/>
  <c r="G13" i="6" s="1"/>
  <c r="F18" i="6"/>
  <c r="K15" i="6"/>
  <c r="K11" i="6" s="1"/>
  <c r="J15" i="6"/>
  <c r="J14" i="6" s="1"/>
  <c r="I15" i="6"/>
  <c r="I14" i="6" s="1"/>
  <c r="H15" i="6"/>
  <c r="K14" i="6"/>
  <c r="H14" i="6"/>
  <c r="G14" i="6"/>
  <c r="F14" i="6"/>
  <c r="J13" i="6"/>
  <c r="J12" i="6" s="1"/>
  <c r="I13" i="6"/>
  <c r="I12" i="6" s="1"/>
  <c r="F13" i="6"/>
  <c r="I11" i="6"/>
  <c r="I10" i="6" s="1"/>
  <c r="H11" i="6"/>
  <c r="H10" i="6" s="1"/>
  <c r="J9" i="6"/>
  <c r="J8" i="6" s="1"/>
  <c r="F9" i="6"/>
  <c r="H7" i="5"/>
  <c r="F5" i="5"/>
  <c r="H11" i="5"/>
  <c r="E11" i="5"/>
  <c r="E41" i="5"/>
  <c r="E43" i="5"/>
  <c r="I43" i="5"/>
  <c r="I48" i="5"/>
  <c r="E49" i="5"/>
  <c r="E48" i="5" s="1"/>
  <c r="K48" i="5"/>
  <c r="J48" i="5"/>
  <c r="H48" i="5"/>
  <c r="E69" i="5"/>
  <c r="E68" i="5" s="1"/>
  <c r="K68" i="5"/>
  <c r="J68" i="5"/>
  <c r="I68" i="5"/>
  <c r="H68" i="5"/>
  <c r="G68" i="5"/>
  <c r="E67" i="5"/>
  <c r="E66" i="5" s="1"/>
  <c r="J66" i="5"/>
  <c r="I66" i="5"/>
  <c r="H66" i="5"/>
  <c r="G66" i="5"/>
  <c r="F66" i="5"/>
  <c r="E65" i="5"/>
  <c r="K64" i="5"/>
  <c r="J64" i="5"/>
  <c r="I64" i="5"/>
  <c r="H64" i="5"/>
  <c r="G64" i="5"/>
  <c r="F64" i="5"/>
  <c r="E64" i="5"/>
  <c r="E63" i="5"/>
  <c r="K62" i="5"/>
  <c r="J62" i="5"/>
  <c r="I62" i="5"/>
  <c r="H62" i="5"/>
  <c r="G62" i="5"/>
  <c r="F62" i="5"/>
  <c r="E62" i="5"/>
  <c r="E61" i="5"/>
  <c r="K60" i="5"/>
  <c r="J60" i="5"/>
  <c r="I60" i="5"/>
  <c r="H60" i="5"/>
  <c r="G60" i="5"/>
  <c r="F60" i="5"/>
  <c r="E60" i="5"/>
  <c r="E59" i="5"/>
  <c r="K58" i="5"/>
  <c r="J58" i="5"/>
  <c r="I58" i="5"/>
  <c r="H58" i="5"/>
  <c r="G58" i="5"/>
  <c r="F58" i="5"/>
  <c r="E58" i="5"/>
  <c r="K57" i="5"/>
  <c r="K56" i="5" s="1"/>
  <c r="J57" i="5"/>
  <c r="J56" i="5" s="1"/>
  <c r="I57" i="5"/>
  <c r="H57" i="5"/>
  <c r="E57" i="5" s="1"/>
  <c r="I56" i="5"/>
  <c r="G56" i="5"/>
  <c r="F56" i="5"/>
  <c r="G55" i="5"/>
  <c r="G54" i="5" s="1"/>
  <c r="F55" i="5"/>
  <c r="K53" i="5"/>
  <c r="K52" i="5" s="1"/>
  <c r="J53" i="5"/>
  <c r="J52" i="5" s="1"/>
  <c r="I53" i="5"/>
  <c r="G53" i="5"/>
  <c r="F53" i="5"/>
  <c r="F52" i="5" s="1"/>
  <c r="I52" i="5"/>
  <c r="G52" i="5"/>
  <c r="K51" i="5"/>
  <c r="J51" i="5"/>
  <c r="J50" i="5" s="1"/>
  <c r="I51" i="5"/>
  <c r="H51" i="5"/>
  <c r="H50" i="5" s="1"/>
  <c r="F51" i="5"/>
  <c r="F50" i="5" s="1"/>
  <c r="K50" i="5"/>
  <c r="I50" i="5"/>
  <c r="E47" i="5"/>
  <c r="K46" i="5"/>
  <c r="J46" i="5"/>
  <c r="I46" i="5"/>
  <c r="H46" i="5"/>
  <c r="G46" i="5"/>
  <c r="F46" i="5"/>
  <c r="E45" i="5"/>
  <c r="E40" i="5" s="1"/>
  <c r="K44" i="5"/>
  <c r="J44" i="5"/>
  <c r="I44" i="5"/>
  <c r="H44" i="5"/>
  <c r="G44" i="5"/>
  <c r="F44" i="5"/>
  <c r="K43" i="5"/>
  <c r="K42" i="5" s="1"/>
  <c r="J43" i="5"/>
  <c r="J42" i="5" s="1"/>
  <c r="I11" i="5"/>
  <c r="I10" i="5" s="1"/>
  <c r="H43" i="5"/>
  <c r="H42" i="5" s="1"/>
  <c r="G43" i="5"/>
  <c r="G42" i="5" s="1"/>
  <c r="F43" i="5"/>
  <c r="F42" i="5" s="1"/>
  <c r="I42" i="5"/>
  <c r="K41" i="5"/>
  <c r="J41" i="5"/>
  <c r="J40" i="5" s="1"/>
  <c r="I41" i="5"/>
  <c r="I40" i="5" s="1"/>
  <c r="H41" i="5"/>
  <c r="H40" i="5" s="1"/>
  <c r="G41" i="5"/>
  <c r="F41" i="5"/>
  <c r="F40" i="5" s="1"/>
  <c r="K40" i="5"/>
  <c r="G40" i="5"/>
  <c r="E33" i="5"/>
  <c r="E32" i="5" s="1"/>
  <c r="K32" i="5"/>
  <c r="J32" i="5"/>
  <c r="I32" i="5"/>
  <c r="H32" i="5"/>
  <c r="G32" i="5"/>
  <c r="F32" i="5"/>
  <c r="E31" i="5"/>
  <c r="E30" i="5" s="1"/>
  <c r="K30" i="5"/>
  <c r="J30" i="5"/>
  <c r="I30" i="5"/>
  <c r="H30" i="5"/>
  <c r="G30" i="5"/>
  <c r="F30" i="5"/>
  <c r="K29" i="5"/>
  <c r="J29" i="5"/>
  <c r="J28" i="5" s="1"/>
  <c r="I29" i="5"/>
  <c r="I28" i="5" s="1"/>
  <c r="H29" i="5"/>
  <c r="H28" i="5" s="1"/>
  <c r="G29" i="5"/>
  <c r="F29" i="5"/>
  <c r="F28" i="5" s="1"/>
  <c r="K28" i="5"/>
  <c r="G28" i="5"/>
  <c r="K27" i="5"/>
  <c r="J27" i="5"/>
  <c r="J26" i="5" s="1"/>
  <c r="I27" i="5"/>
  <c r="H27" i="5"/>
  <c r="H26" i="5" s="1"/>
  <c r="G27" i="5"/>
  <c r="F27" i="5"/>
  <c r="K26" i="5"/>
  <c r="I26" i="5"/>
  <c r="G26" i="5"/>
  <c r="E21" i="5"/>
  <c r="E20" i="5" s="1"/>
  <c r="K20" i="5"/>
  <c r="J20" i="5"/>
  <c r="I20" i="5"/>
  <c r="H20" i="5"/>
  <c r="G20" i="5"/>
  <c r="F20" i="5"/>
  <c r="E19" i="5"/>
  <c r="E18" i="5" s="1"/>
  <c r="K18" i="5"/>
  <c r="K13" i="5" s="1"/>
  <c r="J18" i="5"/>
  <c r="I18" i="5"/>
  <c r="I13" i="5" s="1"/>
  <c r="H18" i="5"/>
  <c r="H13" i="5" s="1"/>
  <c r="G18" i="5"/>
  <c r="G13" i="5" s="1"/>
  <c r="F18" i="5"/>
  <c r="K15" i="5"/>
  <c r="K11" i="5" s="1"/>
  <c r="J15" i="5"/>
  <c r="J14" i="5" s="1"/>
  <c r="I15" i="5"/>
  <c r="I14" i="5" s="1"/>
  <c r="H15" i="5"/>
  <c r="G14" i="5"/>
  <c r="F14" i="5"/>
  <c r="J13" i="5"/>
  <c r="J12" i="5" s="1"/>
  <c r="F13" i="5"/>
  <c r="F12" i="5" s="1"/>
  <c r="E3" i="3"/>
  <c r="G3" i="3"/>
  <c r="F3" i="3"/>
  <c r="E4" i="3"/>
  <c r="E8" i="3"/>
  <c r="E9" i="3"/>
  <c r="I8" i="3"/>
  <c r="J8" i="3"/>
  <c r="K8" i="3"/>
  <c r="H8" i="3"/>
  <c r="I9" i="3"/>
  <c r="J9" i="3"/>
  <c r="K9" i="3"/>
  <c r="H9" i="3"/>
  <c r="E103" i="3"/>
  <c r="E98" i="3"/>
  <c r="E93" i="3"/>
  <c r="E88" i="3"/>
  <c r="E83" i="3"/>
  <c r="E78" i="3"/>
  <c r="E63" i="3"/>
  <c r="E58" i="3"/>
  <c r="E53" i="3"/>
  <c r="E48" i="3"/>
  <c r="E43" i="3"/>
  <c r="E38" i="3"/>
  <c r="E33" i="3"/>
  <c r="E28" i="3"/>
  <c r="E23" i="3"/>
  <c r="E19" i="3"/>
  <c r="E13" i="3"/>
  <c r="G13" i="3"/>
  <c r="H13" i="3"/>
  <c r="I13" i="3"/>
  <c r="J13" i="3"/>
  <c r="K13" i="3"/>
  <c r="F13" i="3"/>
  <c r="E14" i="3"/>
  <c r="E18" i="3"/>
  <c r="I18" i="3"/>
  <c r="J18" i="3"/>
  <c r="K18" i="3"/>
  <c r="H18" i="3"/>
  <c r="F23" i="3"/>
  <c r="G23" i="3"/>
  <c r="H23" i="3"/>
  <c r="I23" i="3"/>
  <c r="J23" i="3"/>
  <c r="K23" i="3"/>
  <c r="E24" i="3"/>
  <c r="F28" i="3"/>
  <c r="G28" i="3"/>
  <c r="H28" i="3"/>
  <c r="I28" i="3"/>
  <c r="J28" i="3"/>
  <c r="K28" i="3"/>
  <c r="E29" i="3"/>
  <c r="F33" i="3"/>
  <c r="G33" i="3"/>
  <c r="H33" i="3"/>
  <c r="I33" i="3"/>
  <c r="J33" i="3"/>
  <c r="K33" i="3"/>
  <c r="E34" i="3"/>
  <c r="F38" i="3"/>
  <c r="G38" i="3"/>
  <c r="E39" i="3"/>
  <c r="K43" i="3"/>
  <c r="J43" i="3"/>
  <c r="I43" i="3"/>
  <c r="H43" i="3"/>
  <c r="E44" i="3"/>
  <c r="I44" i="3"/>
  <c r="J44" i="3"/>
  <c r="K44" i="3"/>
  <c r="H44" i="3"/>
  <c r="F48" i="3"/>
  <c r="G48" i="3"/>
  <c r="E49" i="3"/>
  <c r="E54" i="3"/>
  <c r="K53" i="3"/>
  <c r="J53" i="3"/>
  <c r="I53" i="3"/>
  <c r="H53" i="3"/>
  <c r="G58" i="3"/>
  <c r="F58" i="3"/>
  <c r="E59" i="3"/>
  <c r="K63" i="3"/>
  <c r="J63" i="3"/>
  <c r="I63" i="3"/>
  <c r="H63" i="3"/>
  <c r="E64" i="3"/>
  <c r="F78" i="3"/>
  <c r="G78" i="3"/>
  <c r="E79" i="3"/>
  <c r="K83" i="3"/>
  <c r="J83" i="3"/>
  <c r="I83" i="3"/>
  <c r="H83" i="3"/>
  <c r="E84" i="3"/>
  <c r="E89" i="3"/>
  <c r="G88" i="3"/>
  <c r="F88" i="3"/>
  <c r="E94" i="3"/>
  <c r="K93" i="3"/>
  <c r="J93" i="3"/>
  <c r="I93" i="3"/>
  <c r="H93" i="3"/>
  <c r="E104" i="3"/>
  <c r="F98" i="3"/>
  <c r="G98" i="3"/>
  <c r="E99" i="3"/>
  <c r="H103" i="3"/>
  <c r="I103" i="3"/>
  <c r="J103" i="3"/>
  <c r="K103" i="3"/>
  <c r="F51" i="6" l="1"/>
  <c r="F50" i="6" s="1"/>
  <c r="F5" i="6"/>
  <c r="I52" i="6"/>
  <c r="I7" i="6"/>
  <c r="I6" i="6" s="1"/>
  <c r="H52" i="6"/>
  <c r="H7" i="6"/>
  <c r="H6" i="6" s="1"/>
  <c r="I56" i="6"/>
  <c r="G51" i="6"/>
  <c r="G50" i="6" s="1"/>
  <c r="J5" i="6"/>
  <c r="J4" i="6" s="1"/>
  <c r="E27" i="6"/>
  <c r="E26" i="6" s="1"/>
  <c r="I9" i="6"/>
  <c r="I8" i="6" s="1"/>
  <c r="H12" i="6"/>
  <c r="H9" i="6"/>
  <c r="K7" i="6"/>
  <c r="K6" i="6" s="1"/>
  <c r="K10" i="6"/>
  <c r="E51" i="6"/>
  <c r="E50" i="6" s="1"/>
  <c r="E54" i="6"/>
  <c r="G7" i="6"/>
  <c r="G6" i="6" s="1"/>
  <c r="G10" i="6"/>
  <c r="E13" i="6"/>
  <c r="E12" i="6" s="1"/>
  <c r="G12" i="6"/>
  <c r="G9" i="6"/>
  <c r="K9" i="6"/>
  <c r="K12" i="6"/>
  <c r="I5" i="6"/>
  <c r="I4" i="6" s="1"/>
  <c r="F8" i="6"/>
  <c r="F12" i="6"/>
  <c r="E15" i="6"/>
  <c r="E14" i="6" s="1"/>
  <c r="H26" i="6"/>
  <c r="F28" i="6"/>
  <c r="F54" i="6"/>
  <c r="E57" i="6"/>
  <c r="F11" i="6"/>
  <c r="J11" i="6"/>
  <c r="I26" i="6"/>
  <c r="G28" i="6"/>
  <c r="J53" i="6"/>
  <c r="J52" i="6" s="1"/>
  <c r="F4" i="6"/>
  <c r="H42" i="6"/>
  <c r="E42" i="5"/>
  <c r="F11" i="5"/>
  <c r="F7" i="5" s="1"/>
  <c r="E27" i="5"/>
  <c r="E26" i="5" s="1"/>
  <c r="H10" i="5"/>
  <c r="K7" i="5"/>
  <c r="K6" i="5" s="1"/>
  <c r="K10" i="5"/>
  <c r="H12" i="5"/>
  <c r="H9" i="5"/>
  <c r="K14" i="5"/>
  <c r="I7" i="5"/>
  <c r="I6" i="5" s="1"/>
  <c r="J9" i="5"/>
  <c r="E15" i="5"/>
  <c r="E14" i="5" s="1"/>
  <c r="E44" i="5"/>
  <c r="E46" i="5"/>
  <c r="G51" i="5"/>
  <c r="G50" i="5" s="1"/>
  <c r="G11" i="5"/>
  <c r="F9" i="5"/>
  <c r="E55" i="5"/>
  <c r="E51" i="5" s="1"/>
  <c r="E50" i="5" s="1"/>
  <c r="G9" i="5"/>
  <c r="G12" i="5"/>
  <c r="E54" i="5"/>
  <c r="E56" i="5"/>
  <c r="E53" i="5"/>
  <c r="E52" i="5" s="1"/>
  <c r="K9" i="5"/>
  <c r="K12" i="5"/>
  <c r="I12" i="5"/>
  <c r="I9" i="5"/>
  <c r="J11" i="5"/>
  <c r="H53" i="5"/>
  <c r="F6" i="5"/>
  <c r="F10" i="5"/>
  <c r="E13" i="5"/>
  <c r="E12" i="5" s="1"/>
  <c r="F26" i="5"/>
  <c r="E29" i="5"/>
  <c r="E28" i="5" s="1"/>
  <c r="F54" i="5"/>
  <c r="H56" i="5"/>
  <c r="H14" i="5"/>
  <c r="E9" i="6" l="1"/>
  <c r="E8" i="6" s="1"/>
  <c r="E56" i="6"/>
  <c r="E53" i="6"/>
  <c r="E52" i="6" s="1"/>
  <c r="J10" i="6"/>
  <c r="J7" i="6"/>
  <c r="J6" i="6" s="1"/>
  <c r="K8" i="6"/>
  <c r="K5" i="6"/>
  <c r="K4" i="6" s="1"/>
  <c r="H8" i="6"/>
  <c r="H5" i="6"/>
  <c r="H4" i="6" s="1"/>
  <c r="F10" i="6"/>
  <c r="F7" i="6"/>
  <c r="E11" i="6"/>
  <c r="E10" i="6" s="1"/>
  <c r="G5" i="6"/>
  <c r="G8" i="6"/>
  <c r="E9" i="5"/>
  <c r="E8" i="5" s="1"/>
  <c r="G10" i="5"/>
  <c r="G7" i="5"/>
  <c r="G6" i="5" s="1"/>
  <c r="H8" i="5"/>
  <c r="H5" i="5"/>
  <c r="H4" i="5" s="1"/>
  <c r="E10" i="5"/>
  <c r="J8" i="5"/>
  <c r="J5" i="5"/>
  <c r="J4" i="5" s="1"/>
  <c r="F8" i="5"/>
  <c r="F4" i="5"/>
  <c r="H52" i="5"/>
  <c r="G5" i="5"/>
  <c r="G8" i="5"/>
  <c r="I8" i="5"/>
  <c r="I5" i="5"/>
  <c r="I4" i="5" s="1"/>
  <c r="K5" i="5"/>
  <c r="K4" i="5" s="1"/>
  <c r="K8" i="5"/>
  <c r="J10" i="5"/>
  <c r="J7" i="5"/>
  <c r="J6" i="5" s="1"/>
  <c r="G4" i="6" l="1"/>
  <c r="E5" i="6"/>
  <c r="E4" i="6" s="1"/>
  <c r="F6" i="6"/>
  <c r="E7" i="6"/>
  <c r="E6" i="6" s="1"/>
  <c r="H6" i="5"/>
  <c r="E7" i="5"/>
  <c r="E6" i="5" s="1"/>
  <c r="G4" i="5"/>
  <c r="E5" i="5"/>
  <c r="E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8" authorId="0" shapeId="0" xr:uid="{FDA1CC92-D5C6-4BC0-8706-C4015C9C3A6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проверка по структурам
</t>
        </r>
      </text>
    </comment>
    <comment ref="H9" authorId="0" shapeId="0" xr:uid="{5CCB9568-AD0D-46C7-9456-16AE8A4F8B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проверка по мероприятиям</t>
        </r>
      </text>
    </comment>
  </commentList>
</comments>
</file>

<file path=xl/sharedStrings.xml><?xml version="1.0" encoding="utf-8"?>
<sst xmlns="http://schemas.openxmlformats.org/spreadsheetml/2006/main" count="554" uniqueCount="104">
  <si>
    <t>№ 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</si>
  <si>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</si>
  <si>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</si>
  <si>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</si>
  <si>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</si>
  <si>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</t>
  </si>
  <si>
    <t>По годам</t>
  </si>
  <si>
    <t>Всего</t>
  </si>
  <si>
    <t>Муниципальная программа «Охрана здоровья населения города Мурманска»</t>
  </si>
  <si>
    <t>2023-2028</t>
  </si>
  <si>
    <t>-</t>
  </si>
  <si>
    <t>КФКСиОЗ, КО, КСПВООДМ, КК</t>
  </si>
  <si>
    <t>МБ</t>
  </si>
  <si>
    <t>КСПиОЗ, КО, КК, АГМ, КФКиС</t>
  </si>
  <si>
    <t>1.</t>
  </si>
  <si>
    <t>Подпрограмма 1 «Формирование здорового образа жизни населения города Мурманска»</t>
  </si>
  <si>
    <t>КФКСиОЗ, КО</t>
  </si>
  <si>
    <t>КСПиОЗ, КО</t>
  </si>
  <si>
    <t>ОМ 1.1.</t>
  </si>
  <si>
    <t>Основное мероприятие «Обеспечение регулярного информирования населения города Мурманска, направленного на формирование здорового образа жизни у населения города Мурманска»</t>
  </si>
  <si>
    <t>1.4. Количество выступлений (тематических радиопередач) по вопросам профилактики хронических неинфекционных заболеваний</t>
  </si>
  <si>
    <t>КФКСиОЗ</t>
  </si>
  <si>
    <t>КСПиОЗ</t>
  </si>
  <si>
    <t>1.1.1.</t>
  </si>
  <si>
    <t>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</t>
  </si>
  <si>
    <t>1.1.2.</t>
  </si>
  <si>
    <t>Мероприятие «Организация издания и тиражирования информационных материалов о здоровом образе жизни»</t>
  </si>
  <si>
    <t>1.2. Количество экземпляров информационных материалов о здоровом образе жизни для населения</t>
  </si>
  <si>
    <t>1.1.3.</t>
  </si>
  <si>
    <t>Мероприятие «Организация информирования специалистов сферы образования по вопросам здорового образа жизни»</t>
  </si>
  <si>
    <t>1.3. Количество материалов для информирования специалистов сферы образования по вопросам здорового образа жизни</t>
  </si>
  <si>
    <t>1.1.4.</t>
  </si>
  <si>
    <t>Мероприятие «Проведение тематических радиопередач по вопросам профилактики хронических неинфекционных заболеваний»</t>
  </si>
  <si>
    <t>ОМ 1.2.</t>
  </si>
  <si>
    <t>Основное мероприятие «Обучение детского населения города Мурманска навыкам здорового образа жизни»</t>
  </si>
  <si>
    <t>0.1. Число лиц, принявших участие в мероприятиях, направленных на формирование здорового образа жизни 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</si>
  <si>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1.2.1.</t>
  </si>
  <si>
    <t>Мероприятие «Подготовка и распространение информационных материалов (буклетов, листовок, брошюр) среди обучающихся общеобразовательных учреждений»</t>
  </si>
  <si>
    <t>1.5. Количество подготовленных и распространенных экземпляров информационных материалов (буклетов, листовок, брошюр) среди обучающихся общеобразовательных учреждений</t>
  </si>
  <si>
    <t>1.2.2.</t>
  </si>
  <si>
    <t>ОМ 1.3.</t>
  </si>
  <si>
    <t>Основное мероприятие «Организация и проведение кампаний в рамках Всемирных дней в области здравоохранения»</t>
  </si>
  <si>
    <t>0.1. Число лиц, принявших участие в мероприятиях, направленных на формирование здорового образа жизни. 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</t>
  </si>
  <si>
    <t>1.3.1.</t>
  </si>
  <si>
    <t>Мероприятие «Организация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сентября)»</t>
  </si>
  <si>
    <t>0.1. Число лиц, принявших участие в мероприятиях, направленных на формирование здорового образа жизни.1.7. Количество проведенных профилактико-просветительных мероприятий в рамках ежегодного проведения Всемирного дня здоровья (7 апреля), Всемирного дня без табака (31 мая), Всемирного дня сердца (последнее воскресенье сентября</t>
  </si>
  <si>
    <t>ОМ 1.4.</t>
  </si>
  <si>
    <t>Основное мероприятие «Выполнение иных мероприятий в сфере охраны здоровья»</t>
  </si>
  <si>
    <t>1.8. Количество участников мероприятий по предупреждению и раннему выявлению заболеваний</t>
  </si>
  <si>
    <t>КФКСиОЗ, конкурсный отбор</t>
  </si>
  <si>
    <t>КСПиОЗ, конкурсный отбор</t>
  </si>
  <si>
    <t>1.4.1.</t>
  </si>
  <si>
    <t>Мероприятие «Организация мероприятий по предупреждению и раннему выявлению заболеваний»</t>
  </si>
  <si>
    <t>2.</t>
  </si>
  <si>
    <t>Подпрограмма 2 «Комплексные меры по профилактике наркомании в городе Мурманске»</t>
  </si>
  <si>
    <t>ОМ 2.1.</t>
  </si>
  <si>
    <t>Основное мероприятие «Организация профилактической работы по формированию здорового образа жизни и развитию антинаркотической пропаганды в городе Мурманске»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</si>
  <si>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мероприятиях.2.3. Количество проведенных мероприятий в сфере молодежной политики. 2.4. Количество изготовленных и распространенных информационных материалов. 2.5. Количество приобретенных книжных, электронных и аудиовизуальных изданий. 2.6. Количество некоммерческих объединений в сфере физической культуры и спорта, которым предоставлены субсидии. 2.7. Количество проведенных мероприятий в сфере физической культуры и спорта, направленных на профилактику наркомании</t>
  </si>
  <si>
    <t>2.1.1.</t>
  </si>
  <si>
    <t>Мероприятие «Проведение антинаркотических мероприятий»</t>
  </si>
  <si>
    <t>КО</t>
  </si>
  <si>
    <t>2.1.2.</t>
  </si>
  <si>
    <t>Мероприятие «Проведение антинаркотических мероприятий в сфере молодежной политики»</t>
  </si>
  <si>
    <t>0.2. Доля населения, удовлетворенного эффективностью профилактической антинаркотической работы, от общего числа опрошенных лиц. 2.3. Количество проведенных мероприятий в сфере молодежной политики. 2.4. Количество изготовленных и распространенных информационных материалов</t>
  </si>
  <si>
    <t>АГМ, МАУ МП «Молодежь51»</t>
  </si>
  <si>
    <t>2.1.3.</t>
  </si>
  <si>
    <t>Мероприятие «Приобретение книжных, электронных и аудиовизуальных изданий»</t>
  </si>
  <si>
    <t>0.2. Доля населения, удовлетворенного эффективностью профилактической антинаркотической работы, от общего числа опрошенных лиц. 2.5. Количество приобретенных книжных, электронных и аудиовизуальных изданий</t>
  </si>
  <si>
    <t>2.1.4.</t>
  </si>
  <si>
    <t>Мероприятие «Предоставление субсидии некоммерческим организациям на финансовое обеспечение затрат, связанных с проведением физкультурных мероприятий и спортивных соревнований»</t>
  </si>
  <si>
    <t>0.2. Доля населения, удовлетворенного эффективностью профилактической антинаркотической работы, от общего числа опрошенных лиц. 2.6. Количество некоммерческих объединений в сфере физической культуры и спорта, которым предоставлены субсидии</t>
  </si>
  <si>
    <t>2.1.5.</t>
  </si>
  <si>
    <t>Мероприятие «Проведение мероприятий в сфере физической культуры и спорта, направленных на профилактику наркомании»</t>
  </si>
  <si>
    <t>0.2. Доля населения, удовлетворенного эффективностью профилактической антинаркотической работы, от общего числа опрошенных лиц. 2.7. Количество проведенных мероприятий в сфере физической культуры и спорта, направленных на профилактику наркомании</t>
  </si>
  <si>
    <t>Мероприятие «Организация информирования населения города Мурманска о факторах риска развития хронических неинфекционных заболеваний, влиянии вредных привычек на формирование здорового образа жизни через средства массовой информации»</t>
  </si>
  <si>
    <t>Мероприятие «Организация и проведение тематических лекций и бесед по вопросам профилактики заболеваний и формирование навыков здорового образа жизни среди обучающихся общеобразовательных учреждений»</t>
  </si>
  <si>
    <t>0.1. Число лиц, принявших участие в мероприятиях, направленных на формирование здорового образа жизни. 1.6. Количество проведенных мероприятий профилактики заболеваний и формирования навыков здорового образа жизни среди обучающихся общеобразовательных учреждений</t>
  </si>
  <si>
    <t>КО, КК, МБУК «ЦГБ г. Мурманска», МБУК «ЦДБ города Мурманска», КСПВООДМ, МАУ МП «Объединение молодежных центров», КФКСиОЗ</t>
  </si>
  <si>
    <t>0.1. Число лиц, принявших участие в мероприятиях, направленных на формирование здорового образа жизни. 1.1. Количество подготовленных (изданных) материалов о факторах риска развития хронических неинфекционных заболеваний, влиянии вредных привычек на формирование здорового образа жизни. 1.2. Количество экземпляров информационных материалов о здоровом образе жизни для населения. 1.3. Количество материалов для информирования специалистов сферы образования по вопросам здорового образа жизни. 1.4. Количество выступлений (тематических радиопередач) по вопросам профилактики хронических неинфекционных заболеваний</t>
  </si>
  <si>
    <t>КФКСиОЗ (2023-2024),  КСПиОЗ (2025-2028)</t>
  </si>
  <si>
    <t>КФКСиОЗ, КО (2023-2024), КСПиОЗ, КО (2025-2028)</t>
  </si>
  <si>
    <t>КСПВООДМ, МАУ МП «Объединение молодежных центров»</t>
  </si>
  <si>
    <t>КК, МБУК «ЦГБ г. Мурманска», МБУК «ЦДБ города Мурманска»</t>
  </si>
  <si>
    <t>КФКСиОЗ (2023-2024), КФКиС (2025-2028)</t>
  </si>
  <si>
    <t>0.2. Доля населения, удовлетворенного эффективностью профилактической антинаркотической работы, от общего числа опрошенных лиц. 2.1. Количество несовершеннолетних, охваченных профилактическими мероприятиями по профилактике наркомании. 2.2. Количество родителей (законных представителей) несовершеннолетних, участвующих в мероприятиях</t>
  </si>
  <si>
    <t>Муниципальная программа, соисполнители, подпрограммы</t>
  </si>
  <si>
    <t>Период реализации</t>
  </si>
  <si>
    <t>Год/источник</t>
  </si>
  <si>
    <t>Муниципальная программа города Мурманска «Охрана здоровья населения города Мурманска»</t>
  </si>
  <si>
    <t>ОБ</t>
  </si>
  <si>
    <t>ФБ</t>
  </si>
  <si>
    <t>ВБ</t>
  </si>
  <si>
    <t>КСПиОЗ, АГМ, КО, КФКиС, КК</t>
  </si>
  <si>
    <t>КСПиОЗ, конкурсный отбор.</t>
  </si>
  <si>
    <t>АГМ</t>
  </si>
  <si>
    <t>КФКиС</t>
  </si>
  <si>
    <t>КК</t>
  </si>
  <si>
    <t xml:space="preserve">КО, КК, МБУК «ЦГБ </t>
  </si>
  <si>
    <t>г. Мурманска», МБУК «ЦДБ города Мурманска», КСПВООДМ, МАУ МП «Объединение молодежных центров», КФКСиОЗ</t>
  </si>
  <si>
    <t>КО, ОУ, КК, МБУК «ЦГБ</t>
  </si>
  <si>
    <t>КО, КК, МБУК «ЦГБ г. Мурманска», МБУК «ЦДБ города Мурманска», АГМ, МАУ МП «Молодежь51», КФКиС</t>
  </si>
  <si>
    <t xml:space="preserve">КО, КК, МБУК «ЦГБ г. Мурманска», МБУК «ЦДБ города Мурманска», АГМ, МАУ МП «Молодежь51», КФКиС </t>
  </si>
  <si>
    <t>План реализации муниципальной программы «Охрана здоровья населения города Мурманска» на 2023 – 2028 годы (в ред. приказа КСПиОЗ от 20.02.2026 № 39)</t>
  </si>
  <si>
    <t>1.4.2.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</si>
</sst>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4F8A-F5DC-4785-8CDC-5FFF71C42C29}">
  <sheetPr>
    <pageSetUpPr fitToPage="1"/>
  </sheetPr>
  <dimension ref="A1:L107"/>
  <sheetViews>
    <sheetView showZeros="0" workbookViewId="0">
      <pane xSplit="4" ySplit="2" topLeftCell="E87" activePane="bottomRight" state="frozen"/>
      <selection pane="topRight" activeCell="E1" sqref="E1"/>
      <selection pane="bottomLeft" activeCell="A3" sqref="A3"/>
      <selection pane="bottomRight" activeCell="M109" sqref="M109"/>
    </sheetView>
  </sheetViews>
  <sheetFormatPr defaultRowHeight="15" x14ac:dyDescent="0.25"/>
  <cols>
    <col min="2" max="2" width="43.42578125" customWidth="1"/>
    <col min="12" max="12" width="28.5703125" customWidth="1"/>
  </cols>
  <sheetData>
    <row r="1" spans="1:12" x14ac:dyDescent="0.25">
      <c r="A1" s="28" t="s">
        <v>0</v>
      </c>
      <c r="B1" s="28" t="s">
        <v>85</v>
      </c>
      <c r="C1" s="28" t="s">
        <v>86</v>
      </c>
      <c r="D1" s="28" t="s">
        <v>3</v>
      </c>
      <c r="E1" s="28"/>
      <c r="F1" s="28"/>
      <c r="G1" s="28"/>
      <c r="H1" s="28"/>
      <c r="I1" s="28"/>
      <c r="J1" s="28"/>
      <c r="K1" s="28"/>
      <c r="L1" s="28" t="s">
        <v>5</v>
      </c>
    </row>
    <row r="2" spans="1:12" ht="25.5" x14ac:dyDescent="0.25">
      <c r="A2" s="28"/>
      <c r="B2" s="28"/>
      <c r="C2" s="28"/>
      <c r="D2" s="7" t="s">
        <v>87</v>
      </c>
      <c r="E2" s="7" t="s">
        <v>7</v>
      </c>
      <c r="F2" s="7">
        <v>2023</v>
      </c>
      <c r="G2" s="7">
        <v>2024</v>
      </c>
      <c r="H2" s="7">
        <v>2025</v>
      </c>
      <c r="I2" s="14">
        <v>2026</v>
      </c>
      <c r="J2" s="14">
        <v>2027</v>
      </c>
      <c r="K2" s="14">
        <v>2028</v>
      </c>
      <c r="L2" s="28"/>
    </row>
    <row r="3" spans="1:12" x14ac:dyDescent="0.25">
      <c r="A3" s="28"/>
      <c r="B3" s="29" t="s">
        <v>88</v>
      </c>
      <c r="C3" s="28" t="s">
        <v>9</v>
      </c>
      <c r="D3" s="7" t="s">
        <v>7</v>
      </c>
      <c r="E3" s="12">
        <f>F3+G3</f>
        <v>9669</v>
      </c>
      <c r="F3" s="12">
        <f>F4</f>
        <v>4930.8</v>
      </c>
      <c r="G3" s="12">
        <f>G4</f>
        <v>4738.2</v>
      </c>
      <c r="H3" s="12">
        <v>0</v>
      </c>
      <c r="I3" s="12">
        <v>0</v>
      </c>
      <c r="J3" s="12">
        <v>0</v>
      </c>
      <c r="K3" s="12">
        <v>0</v>
      </c>
      <c r="L3" s="29" t="s">
        <v>11</v>
      </c>
    </row>
    <row r="4" spans="1:12" x14ac:dyDescent="0.25">
      <c r="A4" s="28"/>
      <c r="B4" s="29"/>
      <c r="C4" s="28"/>
      <c r="D4" s="7" t="s">
        <v>12</v>
      </c>
      <c r="E4" s="12">
        <f>F4+G4</f>
        <v>9669</v>
      </c>
      <c r="F4" s="12">
        <v>4930.8</v>
      </c>
      <c r="G4" s="12">
        <v>4738.2</v>
      </c>
      <c r="H4" s="12">
        <v>0</v>
      </c>
      <c r="I4" s="12">
        <v>0</v>
      </c>
      <c r="J4" s="12">
        <v>0</v>
      </c>
      <c r="K4" s="12">
        <v>0</v>
      </c>
      <c r="L4" s="29"/>
    </row>
    <row r="5" spans="1:12" x14ac:dyDescent="0.25">
      <c r="A5" s="28"/>
      <c r="B5" s="29"/>
      <c r="C5" s="28"/>
      <c r="D5" s="7" t="s">
        <v>89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29"/>
    </row>
    <row r="6" spans="1:12" x14ac:dyDescent="0.25">
      <c r="A6" s="28"/>
      <c r="B6" s="29"/>
      <c r="C6" s="28"/>
      <c r="D6" s="7" t="s">
        <v>90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29"/>
    </row>
    <row r="7" spans="1:12" x14ac:dyDescent="0.25">
      <c r="A7" s="28"/>
      <c r="B7" s="29"/>
      <c r="C7" s="28"/>
      <c r="D7" s="7" t="s">
        <v>91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29"/>
    </row>
    <row r="8" spans="1:12" x14ac:dyDescent="0.25">
      <c r="A8" s="28"/>
      <c r="B8" s="29"/>
      <c r="C8" s="28"/>
      <c r="D8" s="7" t="s">
        <v>7</v>
      </c>
      <c r="E8" s="12">
        <f>SUM(H8:K8)</f>
        <v>19630.8</v>
      </c>
      <c r="F8" s="12">
        <v>0</v>
      </c>
      <c r="G8" s="12">
        <v>0</v>
      </c>
      <c r="H8" s="12">
        <f>H14+H19+H24+H29+H34</f>
        <v>4945.2</v>
      </c>
      <c r="I8" s="12">
        <f t="shared" ref="I8:K8" si="0">I14+I19+I24+I29+I34</f>
        <v>4895.2</v>
      </c>
      <c r="J8" s="12">
        <f t="shared" si="0"/>
        <v>4895.2</v>
      </c>
      <c r="K8" s="12">
        <f t="shared" si="0"/>
        <v>4895.2</v>
      </c>
      <c r="L8" s="29" t="s">
        <v>92</v>
      </c>
    </row>
    <row r="9" spans="1:12" x14ac:dyDescent="0.25">
      <c r="A9" s="28"/>
      <c r="B9" s="29"/>
      <c r="C9" s="28"/>
      <c r="D9" s="7" t="s">
        <v>12</v>
      </c>
      <c r="E9" s="12">
        <f>SUM(H9:K9)</f>
        <v>19630.8</v>
      </c>
      <c r="F9" s="12">
        <v>0</v>
      </c>
      <c r="G9" s="12">
        <v>0</v>
      </c>
      <c r="H9" s="12">
        <f>H44+H94</f>
        <v>4945.2</v>
      </c>
      <c r="I9" s="12">
        <f t="shared" ref="I9:K9" si="1">I44+I94</f>
        <v>4895.2</v>
      </c>
      <c r="J9" s="12">
        <f t="shared" si="1"/>
        <v>4895.2</v>
      </c>
      <c r="K9" s="12">
        <f t="shared" si="1"/>
        <v>4895.2</v>
      </c>
      <c r="L9" s="29"/>
    </row>
    <row r="10" spans="1:12" x14ac:dyDescent="0.25">
      <c r="A10" s="28"/>
      <c r="B10" s="29"/>
      <c r="C10" s="28"/>
      <c r="D10" s="7" t="s">
        <v>89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29"/>
    </row>
    <row r="11" spans="1:12" x14ac:dyDescent="0.25">
      <c r="A11" s="28"/>
      <c r="B11" s="29"/>
      <c r="C11" s="28"/>
      <c r="D11" s="7" t="s">
        <v>90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29"/>
    </row>
    <row r="12" spans="1:12" x14ac:dyDescent="0.25">
      <c r="A12" s="28"/>
      <c r="B12" s="29"/>
      <c r="C12" s="28"/>
      <c r="D12" s="7" t="s">
        <v>91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29"/>
    </row>
    <row r="13" spans="1:12" x14ac:dyDescent="0.25">
      <c r="A13" s="7"/>
      <c r="B13" s="8" t="s">
        <v>22</v>
      </c>
      <c r="C13" s="7" t="s">
        <v>9</v>
      </c>
      <c r="D13" s="7" t="s">
        <v>7</v>
      </c>
      <c r="E13" s="12">
        <f>SUM(F13:K13)</f>
        <v>18970.5</v>
      </c>
      <c r="F13" s="12">
        <f>F14</f>
        <v>366.1</v>
      </c>
      <c r="G13" s="12">
        <f t="shared" ref="G13:K13" si="2">G14</f>
        <v>207.6</v>
      </c>
      <c r="H13" s="12">
        <f t="shared" si="2"/>
        <v>4599.2</v>
      </c>
      <c r="I13" s="12">
        <f t="shared" si="2"/>
        <v>4599.2</v>
      </c>
      <c r="J13" s="12">
        <f t="shared" si="2"/>
        <v>4599.2</v>
      </c>
      <c r="K13" s="12">
        <f t="shared" si="2"/>
        <v>4599.2</v>
      </c>
      <c r="L13" s="8" t="s">
        <v>93</v>
      </c>
    </row>
    <row r="14" spans="1:12" x14ac:dyDescent="0.25">
      <c r="A14" s="29"/>
      <c r="B14" s="29"/>
      <c r="C14" s="29"/>
      <c r="D14" s="7" t="s">
        <v>12</v>
      </c>
      <c r="E14" s="12">
        <f>SUM(F14:K14)</f>
        <v>18970.5</v>
      </c>
      <c r="F14" s="12">
        <v>366.1</v>
      </c>
      <c r="G14" s="12">
        <v>207.6</v>
      </c>
      <c r="H14" s="12">
        <v>4599.2</v>
      </c>
      <c r="I14" s="12">
        <v>4599.2</v>
      </c>
      <c r="J14" s="12">
        <v>4599.2</v>
      </c>
      <c r="K14" s="12">
        <v>4599.2</v>
      </c>
      <c r="L14" s="29"/>
    </row>
    <row r="15" spans="1:12" x14ac:dyDescent="0.25">
      <c r="A15" s="29"/>
      <c r="B15" s="29"/>
      <c r="C15" s="29"/>
      <c r="D15" s="7" t="s">
        <v>89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29"/>
    </row>
    <row r="16" spans="1:12" x14ac:dyDescent="0.25">
      <c r="A16" s="29"/>
      <c r="B16" s="29"/>
      <c r="C16" s="29"/>
      <c r="D16" s="7" t="s">
        <v>90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29"/>
    </row>
    <row r="17" spans="1:12" x14ac:dyDescent="0.25">
      <c r="A17" s="29"/>
      <c r="B17" s="29"/>
      <c r="C17" s="29"/>
      <c r="D17" s="7" t="s">
        <v>91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29"/>
    </row>
    <row r="18" spans="1:12" x14ac:dyDescent="0.25">
      <c r="A18" s="28"/>
      <c r="B18" s="29" t="s">
        <v>94</v>
      </c>
      <c r="C18" s="28" t="s">
        <v>9</v>
      </c>
      <c r="D18" s="7" t="s">
        <v>7</v>
      </c>
      <c r="E18" s="12">
        <f>H18+I18+J18+K18</f>
        <v>450</v>
      </c>
      <c r="F18" s="12">
        <v>0</v>
      </c>
      <c r="G18" s="12">
        <v>0</v>
      </c>
      <c r="H18" s="12">
        <f>H19</f>
        <v>150</v>
      </c>
      <c r="I18" s="12">
        <f t="shared" ref="I18:K18" si="3">I19</f>
        <v>100</v>
      </c>
      <c r="J18" s="12">
        <f t="shared" si="3"/>
        <v>100</v>
      </c>
      <c r="K18" s="12">
        <f t="shared" si="3"/>
        <v>100</v>
      </c>
      <c r="L18" s="29" t="s">
        <v>64</v>
      </c>
    </row>
    <row r="19" spans="1:12" x14ac:dyDescent="0.25">
      <c r="A19" s="28"/>
      <c r="B19" s="29"/>
      <c r="C19" s="28"/>
      <c r="D19" s="7" t="s">
        <v>12</v>
      </c>
      <c r="E19" s="12">
        <f>H19+I19+J19+K19</f>
        <v>450</v>
      </c>
      <c r="F19" s="12">
        <v>0</v>
      </c>
      <c r="G19" s="12">
        <v>0</v>
      </c>
      <c r="H19" s="12">
        <v>150</v>
      </c>
      <c r="I19" s="12">
        <v>100</v>
      </c>
      <c r="J19" s="12">
        <v>100</v>
      </c>
      <c r="K19" s="12">
        <v>100</v>
      </c>
      <c r="L19" s="29"/>
    </row>
    <row r="20" spans="1:12" x14ac:dyDescent="0.25">
      <c r="A20" s="28"/>
      <c r="B20" s="29"/>
      <c r="C20" s="28"/>
      <c r="D20" s="7" t="s">
        <v>89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29"/>
    </row>
    <row r="21" spans="1:12" x14ac:dyDescent="0.25">
      <c r="A21" s="28"/>
      <c r="B21" s="29"/>
      <c r="C21" s="28"/>
      <c r="D21" s="7" t="s">
        <v>90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9"/>
    </row>
    <row r="22" spans="1:12" x14ac:dyDescent="0.25">
      <c r="A22" s="28"/>
      <c r="B22" s="29"/>
      <c r="C22" s="28"/>
      <c r="D22" s="7" t="s">
        <v>91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29"/>
    </row>
    <row r="23" spans="1:12" x14ac:dyDescent="0.25">
      <c r="A23" s="28"/>
      <c r="B23" s="29" t="s">
        <v>95</v>
      </c>
      <c r="C23" s="28" t="s">
        <v>9</v>
      </c>
      <c r="D23" s="7" t="s">
        <v>7</v>
      </c>
      <c r="E23" s="12">
        <f>SUM(F23:K23)</f>
        <v>9068.6</v>
      </c>
      <c r="F23" s="12">
        <f t="shared" ref="F23:K23" si="4">F24</f>
        <v>4384</v>
      </c>
      <c r="G23" s="12">
        <f t="shared" si="4"/>
        <v>4404.6000000000004</v>
      </c>
      <c r="H23" s="12">
        <f t="shared" si="4"/>
        <v>70</v>
      </c>
      <c r="I23" s="12">
        <f t="shared" si="4"/>
        <v>70</v>
      </c>
      <c r="J23" s="12">
        <f t="shared" si="4"/>
        <v>70</v>
      </c>
      <c r="K23" s="12">
        <f t="shared" si="4"/>
        <v>70</v>
      </c>
      <c r="L23" s="29" t="s">
        <v>95</v>
      </c>
    </row>
    <row r="24" spans="1:12" x14ac:dyDescent="0.25">
      <c r="A24" s="28"/>
      <c r="B24" s="29"/>
      <c r="C24" s="28"/>
      <c r="D24" s="7" t="s">
        <v>12</v>
      </c>
      <c r="E24" s="12">
        <f>SUM(F24:K24)</f>
        <v>9068.6</v>
      </c>
      <c r="F24" s="12">
        <v>4384</v>
      </c>
      <c r="G24" s="12">
        <v>4404.6000000000004</v>
      </c>
      <c r="H24" s="12">
        <v>70</v>
      </c>
      <c r="I24" s="12">
        <v>70</v>
      </c>
      <c r="J24" s="12">
        <v>70</v>
      </c>
      <c r="K24" s="12">
        <v>70</v>
      </c>
      <c r="L24" s="29"/>
    </row>
    <row r="25" spans="1:12" x14ac:dyDescent="0.25">
      <c r="A25" s="28"/>
      <c r="B25" s="29"/>
      <c r="C25" s="28"/>
      <c r="D25" s="7" t="s">
        <v>89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29"/>
    </row>
    <row r="26" spans="1:12" x14ac:dyDescent="0.25">
      <c r="A26" s="28"/>
      <c r="B26" s="29"/>
      <c r="C26" s="28"/>
      <c r="D26" s="7" t="s">
        <v>90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29"/>
    </row>
    <row r="27" spans="1:12" x14ac:dyDescent="0.25">
      <c r="A27" s="28"/>
      <c r="B27" s="29"/>
      <c r="C27" s="28"/>
      <c r="D27" s="7" t="s">
        <v>91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29"/>
    </row>
    <row r="28" spans="1:12" x14ac:dyDescent="0.25">
      <c r="A28" s="28"/>
      <c r="B28" s="29" t="s">
        <v>60</v>
      </c>
      <c r="C28" s="28" t="s">
        <v>9</v>
      </c>
      <c r="D28" s="7" t="s">
        <v>7</v>
      </c>
      <c r="E28" s="12">
        <f>SUM(F28:K28)</f>
        <v>456</v>
      </c>
      <c r="F28" s="12">
        <f t="shared" ref="F28:K28" si="5">F29</f>
        <v>76</v>
      </c>
      <c r="G28" s="12">
        <f t="shared" si="5"/>
        <v>76</v>
      </c>
      <c r="H28" s="12">
        <f t="shared" si="5"/>
        <v>76</v>
      </c>
      <c r="I28" s="12">
        <f t="shared" si="5"/>
        <v>76</v>
      </c>
      <c r="J28" s="12">
        <f t="shared" si="5"/>
        <v>76</v>
      </c>
      <c r="K28" s="12">
        <f t="shared" si="5"/>
        <v>76</v>
      </c>
      <c r="L28" s="29" t="s">
        <v>60</v>
      </c>
    </row>
    <row r="29" spans="1:12" x14ac:dyDescent="0.25">
      <c r="A29" s="28"/>
      <c r="B29" s="29"/>
      <c r="C29" s="28"/>
      <c r="D29" s="7" t="s">
        <v>12</v>
      </c>
      <c r="E29" s="12">
        <f>SUM(F29:K29)</f>
        <v>456</v>
      </c>
      <c r="F29" s="12">
        <v>76</v>
      </c>
      <c r="G29" s="12">
        <v>76</v>
      </c>
      <c r="H29" s="12">
        <v>76</v>
      </c>
      <c r="I29" s="12">
        <v>76</v>
      </c>
      <c r="J29" s="12">
        <v>76</v>
      </c>
      <c r="K29" s="12">
        <v>76</v>
      </c>
      <c r="L29" s="29"/>
    </row>
    <row r="30" spans="1:12" x14ac:dyDescent="0.25">
      <c r="A30" s="28"/>
      <c r="B30" s="29"/>
      <c r="C30" s="28"/>
      <c r="D30" s="7" t="s">
        <v>89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9"/>
    </row>
    <row r="31" spans="1:12" x14ac:dyDescent="0.25">
      <c r="A31" s="28"/>
      <c r="B31" s="29"/>
      <c r="C31" s="28"/>
      <c r="D31" s="7" t="s">
        <v>90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29"/>
    </row>
    <row r="32" spans="1:12" x14ac:dyDescent="0.25">
      <c r="A32" s="28"/>
      <c r="B32" s="29"/>
      <c r="C32" s="28"/>
      <c r="D32" s="7" t="s">
        <v>91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29"/>
    </row>
    <row r="33" spans="1:12" x14ac:dyDescent="0.25">
      <c r="A33" s="28"/>
      <c r="B33" s="29" t="s">
        <v>96</v>
      </c>
      <c r="C33" s="28" t="s">
        <v>9</v>
      </c>
      <c r="D33" s="7" t="s">
        <v>7</v>
      </c>
      <c r="E33" s="12">
        <f>SUM(F33:K33)</f>
        <v>354.7</v>
      </c>
      <c r="F33" s="12">
        <f t="shared" ref="F33:K33" si="6">F34</f>
        <v>104.7</v>
      </c>
      <c r="G33" s="12">
        <f t="shared" si="6"/>
        <v>50</v>
      </c>
      <c r="H33" s="12">
        <f t="shared" si="6"/>
        <v>50</v>
      </c>
      <c r="I33" s="12">
        <f t="shared" si="6"/>
        <v>50</v>
      </c>
      <c r="J33" s="12">
        <f t="shared" si="6"/>
        <v>50</v>
      </c>
      <c r="K33" s="12">
        <f t="shared" si="6"/>
        <v>50</v>
      </c>
      <c r="L33" s="29" t="s">
        <v>82</v>
      </c>
    </row>
    <row r="34" spans="1:12" x14ac:dyDescent="0.25">
      <c r="A34" s="28"/>
      <c r="B34" s="29"/>
      <c r="C34" s="28"/>
      <c r="D34" s="7" t="s">
        <v>12</v>
      </c>
      <c r="E34" s="12">
        <f>SUM(F34:K34)</f>
        <v>354.7</v>
      </c>
      <c r="F34" s="12">
        <v>104.7</v>
      </c>
      <c r="G34" s="12">
        <v>50</v>
      </c>
      <c r="H34" s="12">
        <v>50</v>
      </c>
      <c r="I34" s="12">
        <v>50</v>
      </c>
      <c r="J34" s="12">
        <v>50</v>
      </c>
      <c r="K34" s="12">
        <v>50</v>
      </c>
      <c r="L34" s="29"/>
    </row>
    <row r="35" spans="1:12" x14ac:dyDescent="0.25">
      <c r="A35" s="28"/>
      <c r="B35" s="29"/>
      <c r="C35" s="28"/>
      <c r="D35" s="7" t="s">
        <v>89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29"/>
    </row>
    <row r="36" spans="1:12" x14ac:dyDescent="0.25">
      <c r="A36" s="28"/>
      <c r="B36" s="29"/>
      <c r="C36" s="28"/>
      <c r="D36" s="7" t="s">
        <v>90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29"/>
    </row>
    <row r="37" spans="1:12" x14ac:dyDescent="0.25">
      <c r="A37" s="28"/>
      <c r="B37" s="29"/>
      <c r="C37" s="28"/>
      <c r="D37" s="7" t="s">
        <v>91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29"/>
    </row>
    <row r="38" spans="1:12" x14ac:dyDescent="0.25">
      <c r="A38" s="28" t="s">
        <v>14</v>
      </c>
      <c r="B38" s="29" t="s">
        <v>15</v>
      </c>
      <c r="C38" s="28" t="s">
        <v>9</v>
      </c>
      <c r="D38" s="7" t="s">
        <v>7</v>
      </c>
      <c r="E38" s="12">
        <f>F38+G38</f>
        <v>8580</v>
      </c>
      <c r="F38" s="12">
        <f t="shared" ref="F38:G38" si="7">F39</f>
        <v>4245.3999999999996</v>
      </c>
      <c r="G38" s="12">
        <f t="shared" si="7"/>
        <v>4334.6000000000004</v>
      </c>
      <c r="H38" s="12">
        <v>0</v>
      </c>
      <c r="I38" s="12">
        <v>0</v>
      </c>
      <c r="J38" s="12">
        <v>0</v>
      </c>
      <c r="K38" s="12">
        <v>0</v>
      </c>
      <c r="L38" s="29" t="s">
        <v>16</v>
      </c>
    </row>
    <row r="39" spans="1:12" x14ac:dyDescent="0.25">
      <c r="A39" s="28"/>
      <c r="B39" s="29"/>
      <c r="C39" s="28"/>
      <c r="D39" s="7" t="s">
        <v>12</v>
      </c>
      <c r="E39" s="12">
        <f>F39+G39</f>
        <v>8580</v>
      </c>
      <c r="F39" s="12">
        <v>4245.3999999999996</v>
      </c>
      <c r="G39" s="12">
        <v>4334.6000000000004</v>
      </c>
      <c r="H39" s="12">
        <v>0</v>
      </c>
      <c r="I39" s="12">
        <v>0</v>
      </c>
      <c r="J39" s="12">
        <v>0</v>
      </c>
      <c r="K39" s="12">
        <v>0</v>
      </c>
      <c r="L39" s="29"/>
    </row>
    <row r="40" spans="1:12" x14ac:dyDescent="0.25">
      <c r="A40" s="28"/>
      <c r="B40" s="29"/>
      <c r="C40" s="28"/>
      <c r="D40" s="7" t="s">
        <v>89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29"/>
    </row>
    <row r="41" spans="1:12" x14ac:dyDescent="0.25">
      <c r="A41" s="28"/>
      <c r="B41" s="29"/>
      <c r="C41" s="28"/>
      <c r="D41" s="7" t="s">
        <v>90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29"/>
    </row>
    <row r="42" spans="1:12" x14ac:dyDescent="0.25">
      <c r="A42" s="28"/>
      <c r="B42" s="29"/>
      <c r="C42" s="28"/>
      <c r="D42" s="7" t="s">
        <v>91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29"/>
    </row>
    <row r="43" spans="1:12" x14ac:dyDescent="0.25">
      <c r="A43" s="28"/>
      <c r="B43" s="29"/>
      <c r="C43" s="28"/>
      <c r="D43" s="7" t="s">
        <v>7</v>
      </c>
      <c r="E43" s="12">
        <f>H43+I43+J43+K43</f>
        <v>18396.8</v>
      </c>
      <c r="F43" s="12">
        <v>0</v>
      </c>
      <c r="G43" s="12">
        <v>0</v>
      </c>
      <c r="H43" s="12">
        <f t="shared" ref="H43:K43" si="8">H44</f>
        <v>4599.2</v>
      </c>
      <c r="I43" s="12">
        <f t="shared" si="8"/>
        <v>4599.2</v>
      </c>
      <c r="J43" s="12">
        <f t="shared" si="8"/>
        <v>4599.2</v>
      </c>
      <c r="K43" s="12">
        <f t="shared" si="8"/>
        <v>4599.2</v>
      </c>
      <c r="L43" s="29" t="s">
        <v>17</v>
      </c>
    </row>
    <row r="44" spans="1:12" x14ac:dyDescent="0.25">
      <c r="A44" s="28"/>
      <c r="B44" s="29"/>
      <c r="C44" s="28"/>
      <c r="D44" s="7" t="s">
        <v>12</v>
      </c>
      <c r="E44" s="12">
        <f>H44+I44+J44+K44</f>
        <v>18396.8</v>
      </c>
      <c r="F44" s="12">
        <v>0</v>
      </c>
      <c r="G44" s="12">
        <v>0</v>
      </c>
      <c r="H44" s="12">
        <f>H54+H64+H84</f>
        <v>4599.2</v>
      </c>
      <c r="I44" s="12">
        <f t="shared" ref="I44:K44" si="9">I54+I64+I84</f>
        <v>4599.2</v>
      </c>
      <c r="J44" s="12">
        <f t="shared" si="9"/>
        <v>4599.2</v>
      </c>
      <c r="K44" s="12">
        <f t="shared" si="9"/>
        <v>4599.2</v>
      </c>
      <c r="L44" s="29"/>
    </row>
    <row r="45" spans="1:12" x14ac:dyDescent="0.25">
      <c r="A45" s="28"/>
      <c r="B45" s="29"/>
      <c r="C45" s="28"/>
      <c r="D45" s="7" t="s">
        <v>89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29"/>
    </row>
    <row r="46" spans="1:12" x14ac:dyDescent="0.25">
      <c r="A46" s="28"/>
      <c r="B46" s="29"/>
      <c r="C46" s="28"/>
      <c r="D46" s="7" t="s">
        <v>90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9"/>
    </row>
    <row r="47" spans="1:12" x14ac:dyDescent="0.25">
      <c r="A47" s="28"/>
      <c r="B47" s="29"/>
      <c r="C47" s="28"/>
      <c r="D47" s="7" t="s">
        <v>91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29"/>
    </row>
    <row r="48" spans="1:12" x14ac:dyDescent="0.25">
      <c r="A48" s="28" t="s">
        <v>18</v>
      </c>
      <c r="B48" s="29" t="s">
        <v>19</v>
      </c>
      <c r="C48" s="28" t="s">
        <v>9</v>
      </c>
      <c r="D48" s="7" t="s">
        <v>7</v>
      </c>
      <c r="E48" s="12">
        <f>F48+G48</f>
        <v>42.9</v>
      </c>
      <c r="F48" s="12">
        <f t="shared" ref="F48:G48" si="10">F49</f>
        <v>15</v>
      </c>
      <c r="G48" s="12">
        <f t="shared" si="10"/>
        <v>27.9</v>
      </c>
      <c r="H48" s="12">
        <v>0</v>
      </c>
      <c r="I48" s="12">
        <v>0</v>
      </c>
      <c r="J48" s="12">
        <v>0</v>
      </c>
      <c r="K48" s="12">
        <v>0</v>
      </c>
      <c r="L48" s="29" t="s">
        <v>21</v>
      </c>
    </row>
    <row r="49" spans="1:12" x14ac:dyDescent="0.25">
      <c r="A49" s="28"/>
      <c r="B49" s="29"/>
      <c r="C49" s="28"/>
      <c r="D49" s="7" t="s">
        <v>12</v>
      </c>
      <c r="E49" s="12">
        <f>F49+G49</f>
        <v>42.9</v>
      </c>
      <c r="F49" s="12">
        <v>15</v>
      </c>
      <c r="G49" s="12">
        <v>27.9</v>
      </c>
      <c r="H49" s="12">
        <v>0</v>
      </c>
      <c r="I49" s="12">
        <v>0</v>
      </c>
      <c r="J49" s="12">
        <v>0</v>
      </c>
      <c r="K49" s="12">
        <v>0</v>
      </c>
      <c r="L49" s="29"/>
    </row>
    <row r="50" spans="1:12" x14ac:dyDescent="0.25">
      <c r="A50" s="28"/>
      <c r="B50" s="29"/>
      <c r="C50" s="28"/>
      <c r="D50" s="7" t="s">
        <v>89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29"/>
    </row>
    <row r="51" spans="1:12" x14ac:dyDescent="0.25">
      <c r="A51" s="28"/>
      <c r="B51" s="29"/>
      <c r="C51" s="28"/>
      <c r="D51" s="7" t="s">
        <v>90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29"/>
    </row>
    <row r="52" spans="1:12" x14ac:dyDescent="0.25">
      <c r="A52" s="28"/>
      <c r="B52" s="29"/>
      <c r="C52" s="28"/>
      <c r="D52" s="7" t="s">
        <v>91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29"/>
    </row>
    <row r="53" spans="1:12" x14ac:dyDescent="0.25">
      <c r="A53" s="28"/>
      <c r="B53" s="29"/>
      <c r="C53" s="28"/>
      <c r="D53" s="7" t="s">
        <v>7</v>
      </c>
      <c r="E53" s="12">
        <f>H53+I53+J53+K53</f>
        <v>151.60000000000002</v>
      </c>
      <c r="F53" s="12">
        <v>0</v>
      </c>
      <c r="G53" s="12">
        <v>0</v>
      </c>
      <c r="H53" s="12">
        <f t="shared" ref="H53" si="11">H54</f>
        <v>67.900000000000006</v>
      </c>
      <c r="I53" s="12">
        <f t="shared" ref="I53" si="12">I54</f>
        <v>27.9</v>
      </c>
      <c r="J53" s="12">
        <f t="shared" ref="J53" si="13">J54</f>
        <v>27.9</v>
      </c>
      <c r="K53" s="12">
        <f t="shared" ref="K53" si="14">K54</f>
        <v>27.9</v>
      </c>
      <c r="L53" s="29" t="s">
        <v>22</v>
      </c>
    </row>
    <row r="54" spans="1:12" x14ac:dyDescent="0.25">
      <c r="A54" s="28"/>
      <c r="B54" s="29"/>
      <c r="C54" s="28"/>
      <c r="D54" s="7" t="s">
        <v>12</v>
      </c>
      <c r="E54" s="12">
        <f>H54+I54+J54+K54</f>
        <v>151.60000000000002</v>
      </c>
      <c r="F54" s="12">
        <v>0</v>
      </c>
      <c r="G54" s="12">
        <v>0</v>
      </c>
      <c r="H54" s="12">
        <v>67.900000000000006</v>
      </c>
      <c r="I54" s="12">
        <v>27.9</v>
      </c>
      <c r="J54" s="12">
        <v>27.9</v>
      </c>
      <c r="K54" s="12">
        <v>27.9</v>
      </c>
      <c r="L54" s="29"/>
    </row>
    <row r="55" spans="1:12" x14ac:dyDescent="0.25">
      <c r="A55" s="28"/>
      <c r="B55" s="29"/>
      <c r="C55" s="28"/>
      <c r="D55" s="7" t="s">
        <v>89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29"/>
    </row>
    <row r="56" spans="1:12" x14ac:dyDescent="0.25">
      <c r="A56" s="28"/>
      <c r="B56" s="29"/>
      <c r="C56" s="28"/>
      <c r="D56" s="7" t="s">
        <v>90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29"/>
    </row>
    <row r="57" spans="1:12" x14ac:dyDescent="0.25">
      <c r="A57" s="28"/>
      <c r="B57" s="29"/>
      <c r="C57" s="28"/>
      <c r="D57" s="7" t="s">
        <v>91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29"/>
    </row>
    <row r="58" spans="1:12" x14ac:dyDescent="0.25">
      <c r="A58" s="28" t="s">
        <v>33</v>
      </c>
      <c r="B58" s="29" t="s">
        <v>34</v>
      </c>
      <c r="C58" s="28" t="s">
        <v>9</v>
      </c>
      <c r="D58" s="7" t="s">
        <v>7</v>
      </c>
      <c r="E58" s="12">
        <f>F58+G58</f>
        <v>42.9</v>
      </c>
      <c r="F58" s="12">
        <f t="shared" ref="F58:G58" si="15">F59</f>
        <v>15</v>
      </c>
      <c r="G58" s="12">
        <f t="shared" si="15"/>
        <v>27.9</v>
      </c>
      <c r="H58" s="12">
        <v>0</v>
      </c>
      <c r="I58" s="12">
        <v>0</v>
      </c>
      <c r="J58" s="12">
        <v>0</v>
      </c>
      <c r="K58" s="12">
        <v>0</v>
      </c>
      <c r="L58" s="29" t="s">
        <v>16</v>
      </c>
    </row>
    <row r="59" spans="1:12" x14ac:dyDescent="0.25">
      <c r="A59" s="28"/>
      <c r="B59" s="29"/>
      <c r="C59" s="28"/>
      <c r="D59" s="7" t="s">
        <v>12</v>
      </c>
      <c r="E59" s="12">
        <f>F59+G59</f>
        <v>42.9</v>
      </c>
      <c r="F59" s="12">
        <v>15</v>
      </c>
      <c r="G59" s="12">
        <v>27.9</v>
      </c>
      <c r="H59" s="12">
        <v>0</v>
      </c>
      <c r="I59" s="12">
        <v>0</v>
      </c>
      <c r="J59" s="12">
        <v>0</v>
      </c>
      <c r="K59" s="12">
        <v>0</v>
      </c>
      <c r="L59" s="29"/>
    </row>
    <row r="60" spans="1:12" x14ac:dyDescent="0.25">
      <c r="A60" s="28"/>
      <c r="B60" s="29"/>
      <c r="C60" s="28"/>
      <c r="D60" s="7" t="s">
        <v>89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29"/>
    </row>
    <row r="61" spans="1:12" x14ac:dyDescent="0.25">
      <c r="A61" s="28"/>
      <c r="B61" s="29"/>
      <c r="C61" s="28"/>
      <c r="D61" s="7" t="s">
        <v>90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29"/>
    </row>
    <row r="62" spans="1:12" x14ac:dyDescent="0.25">
      <c r="A62" s="28"/>
      <c r="B62" s="29"/>
      <c r="C62" s="28"/>
      <c r="D62" s="7" t="s">
        <v>91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29"/>
    </row>
    <row r="63" spans="1:12" x14ac:dyDescent="0.25">
      <c r="A63" s="28"/>
      <c r="B63" s="29"/>
      <c r="C63" s="28"/>
      <c r="D63" s="7" t="s">
        <v>7</v>
      </c>
      <c r="E63" s="12">
        <f>H63+I63+J63+K63</f>
        <v>151.60000000000002</v>
      </c>
      <c r="F63" s="12">
        <v>0</v>
      </c>
      <c r="G63" s="12">
        <v>0</v>
      </c>
      <c r="H63" s="12">
        <f t="shared" ref="H63:K63" si="16">H64</f>
        <v>67.900000000000006</v>
      </c>
      <c r="I63" s="12">
        <f t="shared" si="16"/>
        <v>27.9</v>
      </c>
      <c r="J63" s="12">
        <f t="shared" si="16"/>
        <v>27.9</v>
      </c>
      <c r="K63" s="12">
        <f t="shared" si="16"/>
        <v>27.9</v>
      </c>
      <c r="L63" s="29" t="s">
        <v>17</v>
      </c>
    </row>
    <row r="64" spans="1:12" x14ac:dyDescent="0.25">
      <c r="A64" s="28"/>
      <c r="B64" s="29"/>
      <c r="C64" s="28"/>
      <c r="D64" s="7" t="s">
        <v>12</v>
      </c>
      <c r="E64" s="12">
        <f>H64+I64+J64+K64</f>
        <v>151.60000000000002</v>
      </c>
      <c r="F64" s="12">
        <v>0</v>
      </c>
      <c r="G64" s="12">
        <v>0</v>
      </c>
      <c r="H64" s="12">
        <v>67.900000000000006</v>
      </c>
      <c r="I64" s="12">
        <v>27.9</v>
      </c>
      <c r="J64" s="12">
        <v>27.9</v>
      </c>
      <c r="K64" s="12">
        <v>27.9</v>
      </c>
      <c r="L64" s="29"/>
    </row>
    <row r="65" spans="1:12" x14ac:dyDescent="0.25">
      <c r="A65" s="28"/>
      <c r="B65" s="29"/>
      <c r="C65" s="28"/>
      <c r="D65" s="7" t="s">
        <v>89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29"/>
    </row>
    <row r="66" spans="1:12" x14ac:dyDescent="0.25">
      <c r="A66" s="28"/>
      <c r="B66" s="29"/>
      <c r="C66" s="28"/>
      <c r="D66" s="7" t="s">
        <v>90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29"/>
    </row>
    <row r="67" spans="1:12" x14ac:dyDescent="0.25">
      <c r="A67" s="28"/>
      <c r="B67" s="29"/>
      <c r="C67" s="28"/>
      <c r="D67" s="7" t="s">
        <v>91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29"/>
    </row>
    <row r="68" spans="1:12" x14ac:dyDescent="0.25">
      <c r="A68" s="28" t="s">
        <v>40</v>
      </c>
      <c r="B68" s="29" t="s">
        <v>41</v>
      </c>
      <c r="C68" s="28" t="s">
        <v>9</v>
      </c>
      <c r="D68" s="7" t="s">
        <v>7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29" t="s">
        <v>21</v>
      </c>
    </row>
    <row r="69" spans="1:12" x14ac:dyDescent="0.25">
      <c r="A69" s="28"/>
      <c r="B69" s="29"/>
      <c r="C69" s="28"/>
      <c r="D69" s="7" t="s">
        <v>12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29"/>
    </row>
    <row r="70" spans="1:12" x14ac:dyDescent="0.25">
      <c r="A70" s="28"/>
      <c r="B70" s="29"/>
      <c r="C70" s="28"/>
      <c r="D70" s="7" t="s">
        <v>89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29"/>
    </row>
    <row r="71" spans="1:12" x14ac:dyDescent="0.25">
      <c r="A71" s="28"/>
      <c r="B71" s="29"/>
      <c r="C71" s="28"/>
      <c r="D71" s="7" t="s">
        <v>90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29"/>
    </row>
    <row r="72" spans="1:12" x14ac:dyDescent="0.25">
      <c r="A72" s="28"/>
      <c r="B72" s="29"/>
      <c r="C72" s="28"/>
      <c r="D72" s="7" t="s">
        <v>91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29"/>
    </row>
    <row r="73" spans="1:12" x14ac:dyDescent="0.25">
      <c r="A73" s="28"/>
      <c r="B73" s="29"/>
      <c r="C73" s="28"/>
      <c r="D73" s="7" t="s">
        <v>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29" t="s">
        <v>22</v>
      </c>
    </row>
    <row r="74" spans="1:12" x14ac:dyDescent="0.25">
      <c r="A74" s="28"/>
      <c r="B74" s="29"/>
      <c r="C74" s="28"/>
      <c r="D74" s="7" t="s">
        <v>12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29"/>
    </row>
    <row r="75" spans="1:12" x14ac:dyDescent="0.25">
      <c r="A75" s="28"/>
      <c r="B75" s="29"/>
      <c r="C75" s="28"/>
      <c r="D75" s="7" t="s">
        <v>89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29"/>
    </row>
    <row r="76" spans="1:12" x14ac:dyDescent="0.25">
      <c r="A76" s="28"/>
      <c r="B76" s="29"/>
      <c r="C76" s="28"/>
      <c r="D76" s="7" t="s">
        <v>90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29"/>
    </row>
    <row r="77" spans="1:12" x14ac:dyDescent="0.25">
      <c r="A77" s="28"/>
      <c r="B77" s="29"/>
      <c r="C77" s="28"/>
      <c r="D77" s="7" t="s">
        <v>91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29"/>
    </row>
    <row r="78" spans="1:12" x14ac:dyDescent="0.25">
      <c r="A78" s="28" t="s">
        <v>46</v>
      </c>
      <c r="B78" s="29" t="s">
        <v>47</v>
      </c>
      <c r="C78" s="28" t="s">
        <v>9</v>
      </c>
      <c r="D78" s="7" t="s">
        <v>7</v>
      </c>
      <c r="E78" s="12">
        <f>F78+G78</f>
        <v>8494.2000000000007</v>
      </c>
      <c r="F78" s="12">
        <f t="shared" ref="F78:G78" si="17">F79</f>
        <v>4215.3999999999996</v>
      </c>
      <c r="G78" s="12">
        <f t="shared" si="17"/>
        <v>4278.8</v>
      </c>
      <c r="H78" s="12">
        <v>0</v>
      </c>
      <c r="I78" s="12">
        <v>0</v>
      </c>
      <c r="J78" s="12">
        <v>0</v>
      </c>
      <c r="K78" s="12">
        <v>0</v>
      </c>
      <c r="L78" s="29" t="s">
        <v>49</v>
      </c>
    </row>
    <row r="79" spans="1:12" x14ac:dyDescent="0.25">
      <c r="A79" s="28"/>
      <c r="B79" s="29"/>
      <c r="C79" s="28"/>
      <c r="D79" s="7" t="s">
        <v>12</v>
      </c>
      <c r="E79" s="12">
        <f>F79+G79</f>
        <v>8494.2000000000007</v>
      </c>
      <c r="F79" s="12">
        <v>4215.3999999999996</v>
      </c>
      <c r="G79" s="12">
        <v>4278.8</v>
      </c>
      <c r="H79" s="12">
        <v>0</v>
      </c>
      <c r="I79" s="12">
        <v>0</v>
      </c>
      <c r="J79" s="12">
        <v>0</v>
      </c>
      <c r="K79" s="12">
        <v>0</v>
      </c>
      <c r="L79" s="29"/>
    </row>
    <row r="80" spans="1:12" x14ac:dyDescent="0.25">
      <c r="A80" s="28"/>
      <c r="B80" s="29"/>
      <c r="C80" s="28"/>
      <c r="D80" s="7" t="s">
        <v>89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29"/>
    </row>
    <row r="81" spans="1:12" x14ac:dyDescent="0.25">
      <c r="A81" s="28"/>
      <c r="B81" s="29"/>
      <c r="C81" s="28"/>
      <c r="D81" s="7" t="s">
        <v>90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29"/>
    </row>
    <row r="82" spans="1:12" x14ac:dyDescent="0.25">
      <c r="A82" s="29"/>
      <c r="B82" s="29"/>
      <c r="C82" s="29"/>
      <c r="D82" s="7" t="s">
        <v>91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8"/>
    </row>
    <row r="83" spans="1:12" x14ac:dyDescent="0.25">
      <c r="A83" s="29"/>
      <c r="B83" s="29"/>
      <c r="C83" s="29"/>
      <c r="D83" s="7" t="s">
        <v>7</v>
      </c>
      <c r="E83" s="12">
        <f>H83+I83+J83+K83</f>
        <v>18093.599999999999</v>
      </c>
      <c r="F83" s="12">
        <v>0</v>
      </c>
      <c r="G83" s="12">
        <v>0</v>
      </c>
      <c r="H83" s="12">
        <f t="shared" ref="H83:K83" si="18">H84</f>
        <v>4463.3999999999996</v>
      </c>
      <c r="I83" s="12">
        <f t="shared" si="18"/>
        <v>4543.3999999999996</v>
      </c>
      <c r="J83" s="12">
        <f t="shared" si="18"/>
        <v>4543.3999999999996</v>
      </c>
      <c r="K83" s="12">
        <f t="shared" si="18"/>
        <v>4543.3999999999996</v>
      </c>
      <c r="L83" s="29" t="s">
        <v>50</v>
      </c>
    </row>
    <row r="84" spans="1:12" x14ac:dyDescent="0.25">
      <c r="A84" s="29"/>
      <c r="B84" s="29"/>
      <c r="C84" s="29"/>
      <c r="D84" s="7" t="s">
        <v>12</v>
      </c>
      <c r="E84" s="12">
        <f>H84+I84+J84+K84</f>
        <v>18093.599999999999</v>
      </c>
      <c r="F84" s="12">
        <v>0</v>
      </c>
      <c r="G84" s="12">
        <v>0</v>
      </c>
      <c r="H84" s="12">
        <v>4463.3999999999996</v>
      </c>
      <c r="I84" s="12">
        <v>4543.3999999999996</v>
      </c>
      <c r="J84" s="12">
        <v>4543.3999999999996</v>
      </c>
      <c r="K84" s="12">
        <v>4543.3999999999996</v>
      </c>
      <c r="L84" s="29"/>
    </row>
    <row r="85" spans="1:12" x14ac:dyDescent="0.25">
      <c r="A85" s="29"/>
      <c r="B85" s="29"/>
      <c r="C85" s="29"/>
      <c r="D85" s="7" t="s">
        <v>89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29"/>
    </row>
    <row r="86" spans="1:12" x14ac:dyDescent="0.25">
      <c r="A86" s="29"/>
      <c r="B86" s="29"/>
      <c r="C86" s="29"/>
      <c r="D86" s="7" t="s">
        <v>90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29"/>
    </row>
    <row r="87" spans="1:12" x14ac:dyDescent="0.25">
      <c r="A87" s="29"/>
      <c r="B87" s="29"/>
      <c r="C87" s="29"/>
      <c r="D87" s="7" t="s">
        <v>91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29"/>
    </row>
    <row r="88" spans="1:12" x14ac:dyDescent="0.25">
      <c r="A88" s="30" t="s">
        <v>53</v>
      </c>
      <c r="B88" s="31" t="s">
        <v>54</v>
      </c>
      <c r="C88" s="30" t="s">
        <v>9</v>
      </c>
      <c r="D88" s="9" t="s">
        <v>7</v>
      </c>
      <c r="E88" s="13">
        <f>F88+G88</f>
        <v>1089</v>
      </c>
      <c r="F88" s="13">
        <f t="shared" ref="F88" si="19">F89</f>
        <v>685.4</v>
      </c>
      <c r="G88" s="13">
        <f t="shared" ref="G88" si="20">G89</f>
        <v>403.6</v>
      </c>
      <c r="H88" s="13">
        <v>0</v>
      </c>
      <c r="I88" s="13">
        <v>0</v>
      </c>
      <c r="J88" s="13">
        <v>0</v>
      </c>
      <c r="K88" s="13">
        <v>0</v>
      </c>
      <c r="L88" s="10" t="s">
        <v>97</v>
      </c>
    </row>
    <row r="89" spans="1:12" ht="63.75" x14ac:dyDescent="0.25">
      <c r="A89" s="30"/>
      <c r="B89" s="31"/>
      <c r="C89" s="30"/>
      <c r="D89" s="9" t="s">
        <v>12</v>
      </c>
      <c r="E89" s="13">
        <f>F89+G89</f>
        <v>1089</v>
      </c>
      <c r="F89" s="13">
        <v>685.4</v>
      </c>
      <c r="G89" s="13">
        <v>403.6</v>
      </c>
      <c r="H89" s="13">
        <v>0</v>
      </c>
      <c r="I89" s="13">
        <v>0</v>
      </c>
      <c r="J89" s="13">
        <v>0</v>
      </c>
      <c r="K89" s="13">
        <v>0</v>
      </c>
      <c r="L89" s="10" t="s">
        <v>98</v>
      </c>
    </row>
    <row r="90" spans="1:12" x14ac:dyDescent="0.25">
      <c r="A90" s="30"/>
      <c r="B90" s="31"/>
      <c r="C90" s="30"/>
      <c r="D90" s="9" t="s">
        <v>89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1"/>
    </row>
    <row r="91" spans="1:12" x14ac:dyDescent="0.25">
      <c r="A91" s="30"/>
      <c r="B91" s="31"/>
      <c r="C91" s="30"/>
      <c r="D91" s="9" t="s">
        <v>90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1"/>
    </row>
    <row r="92" spans="1:12" x14ac:dyDescent="0.25">
      <c r="A92" s="30"/>
      <c r="B92" s="31"/>
      <c r="C92" s="30"/>
      <c r="D92" s="9" t="s">
        <v>91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1"/>
    </row>
    <row r="93" spans="1:12" x14ac:dyDescent="0.25">
      <c r="A93" s="30"/>
      <c r="B93" s="31"/>
      <c r="C93" s="30"/>
      <c r="D93" s="9" t="s">
        <v>7</v>
      </c>
      <c r="E93" s="13">
        <f>H93+I93+J93+K93</f>
        <v>1234</v>
      </c>
      <c r="F93" s="13"/>
      <c r="G93" s="13"/>
      <c r="H93" s="13">
        <f t="shared" ref="H93" si="21">H94</f>
        <v>346</v>
      </c>
      <c r="I93" s="13">
        <f t="shared" ref="I93" si="22">I94</f>
        <v>296</v>
      </c>
      <c r="J93" s="13">
        <f t="shared" ref="J93" si="23">J94</f>
        <v>296</v>
      </c>
      <c r="K93" s="13">
        <f t="shared" ref="K93" si="24">K94</f>
        <v>296</v>
      </c>
      <c r="L93" s="31" t="s">
        <v>100</v>
      </c>
    </row>
    <row r="94" spans="1:12" x14ac:dyDescent="0.25">
      <c r="A94" s="30"/>
      <c r="B94" s="31"/>
      <c r="C94" s="30"/>
      <c r="D94" s="9" t="s">
        <v>12</v>
      </c>
      <c r="E94" s="13">
        <f>H94+I94+J94+K94</f>
        <v>1234</v>
      </c>
      <c r="F94" s="13">
        <v>0</v>
      </c>
      <c r="G94" s="13">
        <v>0</v>
      </c>
      <c r="H94" s="13">
        <v>346</v>
      </c>
      <c r="I94" s="13">
        <v>296</v>
      </c>
      <c r="J94" s="13">
        <v>296</v>
      </c>
      <c r="K94" s="13">
        <v>296</v>
      </c>
      <c r="L94" s="31"/>
    </row>
    <row r="95" spans="1:12" x14ac:dyDescent="0.25">
      <c r="A95" s="30"/>
      <c r="B95" s="31"/>
      <c r="C95" s="30"/>
      <c r="D95" s="9" t="s">
        <v>89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31"/>
    </row>
    <row r="96" spans="1:12" x14ac:dyDescent="0.25">
      <c r="A96" s="30"/>
      <c r="B96" s="31"/>
      <c r="C96" s="30"/>
      <c r="D96" s="9" t="s">
        <v>90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31"/>
    </row>
    <row r="97" spans="1:12" x14ac:dyDescent="0.25">
      <c r="A97" s="30"/>
      <c r="B97" s="31"/>
      <c r="C97" s="30"/>
      <c r="D97" s="9" t="s">
        <v>91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31"/>
    </row>
    <row r="98" spans="1:12" x14ac:dyDescent="0.25">
      <c r="A98" s="30" t="s">
        <v>55</v>
      </c>
      <c r="B98" s="31" t="s">
        <v>56</v>
      </c>
      <c r="C98" s="30" t="s">
        <v>9</v>
      </c>
      <c r="D98" s="9" t="s">
        <v>7</v>
      </c>
      <c r="E98" s="13">
        <f>F98+G98</f>
        <v>1089</v>
      </c>
      <c r="F98" s="13">
        <f t="shared" ref="F98:G98" si="25">F99</f>
        <v>685.4</v>
      </c>
      <c r="G98" s="13">
        <f t="shared" si="25"/>
        <v>403.6</v>
      </c>
      <c r="H98" s="13">
        <v>0</v>
      </c>
      <c r="I98" s="13">
        <v>0</v>
      </c>
      <c r="J98" s="13">
        <v>0</v>
      </c>
      <c r="K98" s="13">
        <v>0</v>
      </c>
      <c r="L98" s="10" t="s">
        <v>99</v>
      </c>
    </row>
    <row r="99" spans="1:12" ht="63.75" x14ac:dyDescent="0.25">
      <c r="A99" s="30"/>
      <c r="B99" s="31"/>
      <c r="C99" s="30"/>
      <c r="D99" s="9" t="s">
        <v>12</v>
      </c>
      <c r="E99" s="13">
        <f>F99+G99</f>
        <v>1089</v>
      </c>
      <c r="F99" s="13">
        <v>685.4</v>
      </c>
      <c r="G99" s="13">
        <v>403.6</v>
      </c>
      <c r="H99" s="13">
        <v>0</v>
      </c>
      <c r="I99" s="13">
        <v>0</v>
      </c>
      <c r="J99" s="13">
        <v>0</v>
      </c>
      <c r="K99" s="13">
        <v>0</v>
      </c>
      <c r="L99" s="10" t="s">
        <v>98</v>
      </c>
    </row>
    <row r="100" spans="1:12" x14ac:dyDescent="0.25">
      <c r="A100" s="30"/>
      <c r="B100" s="31"/>
      <c r="C100" s="30"/>
      <c r="D100" s="9" t="s">
        <v>89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1"/>
    </row>
    <row r="101" spans="1:12" x14ac:dyDescent="0.25">
      <c r="A101" s="30"/>
      <c r="B101" s="31"/>
      <c r="C101" s="30"/>
      <c r="D101" s="9" t="s">
        <v>90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1"/>
    </row>
    <row r="102" spans="1:12" x14ac:dyDescent="0.25">
      <c r="A102" s="30"/>
      <c r="B102" s="31"/>
      <c r="C102" s="30"/>
      <c r="D102" s="9" t="s">
        <v>91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1"/>
    </row>
    <row r="103" spans="1:12" x14ac:dyDescent="0.25">
      <c r="A103" s="30"/>
      <c r="B103" s="31"/>
      <c r="C103" s="30"/>
      <c r="D103" s="9" t="s">
        <v>7</v>
      </c>
      <c r="E103" s="13">
        <f>H103+I103+J103+K103</f>
        <v>1234</v>
      </c>
      <c r="F103" s="13"/>
      <c r="G103" s="13"/>
      <c r="H103" s="13">
        <f t="shared" ref="H103:K103" si="26">H104</f>
        <v>346</v>
      </c>
      <c r="I103" s="13">
        <f t="shared" si="26"/>
        <v>296</v>
      </c>
      <c r="J103" s="13">
        <f t="shared" si="26"/>
        <v>296</v>
      </c>
      <c r="K103" s="13">
        <f t="shared" si="26"/>
        <v>296</v>
      </c>
      <c r="L103" s="31" t="s">
        <v>101</v>
      </c>
    </row>
    <row r="104" spans="1:12" x14ac:dyDescent="0.25">
      <c r="A104" s="30"/>
      <c r="B104" s="31"/>
      <c r="C104" s="30"/>
      <c r="D104" s="9" t="s">
        <v>12</v>
      </c>
      <c r="E104" s="13">
        <f>H104+I104+J104+K104</f>
        <v>1234</v>
      </c>
      <c r="F104" s="13">
        <v>0</v>
      </c>
      <c r="G104" s="13">
        <v>0</v>
      </c>
      <c r="H104" s="13">
        <v>346</v>
      </c>
      <c r="I104" s="13">
        <v>296</v>
      </c>
      <c r="J104" s="13">
        <v>296</v>
      </c>
      <c r="K104" s="13">
        <v>296</v>
      </c>
      <c r="L104" s="31"/>
    </row>
    <row r="105" spans="1:12" x14ac:dyDescent="0.25">
      <c r="A105" s="30"/>
      <c r="B105" s="31"/>
      <c r="C105" s="30"/>
      <c r="D105" s="9" t="s">
        <v>89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31"/>
    </row>
    <row r="106" spans="1:12" x14ac:dyDescent="0.25">
      <c r="A106" s="30"/>
      <c r="B106" s="31"/>
      <c r="C106" s="30"/>
      <c r="D106" s="9" t="s">
        <v>90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31"/>
    </row>
    <row r="107" spans="1:12" x14ac:dyDescent="0.25">
      <c r="A107" s="30"/>
      <c r="B107" s="31"/>
      <c r="C107" s="30"/>
      <c r="D107" s="9" t="s">
        <v>91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31"/>
    </row>
  </sheetData>
  <mergeCells count="66">
    <mergeCell ref="L73:L77"/>
    <mergeCell ref="A98:A107"/>
    <mergeCell ref="B98:B107"/>
    <mergeCell ref="C98:C107"/>
    <mergeCell ref="L103:L107"/>
    <mergeCell ref="A82:A87"/>
    <mergeCell ref="B82:B87"/>
    <mergeCell ref="C82:C87"/>
    <mergeCell ref="L83:L87"/>
    <mergeCell ref="A88:A97"/>
    <mergeCell ref="B88:B97"/>
    <mergeCell ref="C88:C97"/>
    <mergeCell ref="L93:L97"/>
    <mergeCell ref="A78:A81"/>
    <mergeCell ref="B78:B81"/>
    <mergeCell ref="C78:C81"/>
    <mergeCell ref="L78:L81"/>
    <mergeCell ref="A48:A57"/>
    <mergeCell ref="B48:B57"/>
    <mergeCell ref="C48:C57"/>
    <mergeCell ref="L48:L52"/>
    <mergeCell ref="L53:L57"/>
    <mergeCell ref="A58:A67"/>
    <mergeCell ref="B58:B67"/>
    <mergeCell ref="C58:C67"/>
    <mergeCell ref="L58:L62"/>
    <mergeCell ref="L63:L67"/>
    <mergeCell ref="A68:A77"/>
    <mergeCell ref="B68:B77"/>
    <mergeCell ref="C68:C77"/>
    <mergeCell ref="L68:L72"/>
    <mergeCell ref="A33:A37"/>
    <mergeCell ref="B33:B37"/>
    <mergeCell ref="C33:C37"/>
    <mergeCell ref="L33:L37"/>
    <mergeCell ref="A38:A47"/>
    <mergeCell ref="B38:B47"/>
    <mergeCell ref="C38:C47"/>
    <mergeCell ref="L38:L42"/>
    <mergeCell ref="L43:L47"/>
    <mergeCell ref="A23:A27"/>
    <mergeCell ref="B23:B27"/>
    <mergeCell ref="C23:C27"/>
    <mergeCell ref="L23:L27"/>
    <mergeCell ref="A28:A32"/>
    <mergeCell ref="B28:B32"/>
    <mergeCell ref="C28:C32"/>
    <mergeCell ref="L28:L32"/>
    <mergeCell ref="A14:A17"/>
    <mergeCell ref="B14:B17"/>
    <mergeCell ref="C14:C17"/>
    <mergeCell ref="L14:L17"/>
    <mergeCell ref="A18:A22"/>
    <mergeCell ref="B18:B22"/>
    <mergeCell ref="C18:C22"/>
    <mergeCell ref="L18:L22"/>
    <mergeCell ref="A1:A2"/>
    <mergeCell ref="B1:B2"/>
    <mergeCell ref="C1:C2"/>
    <mergeCell ref="D1:K1"/>
    <mergeCell ref="L1:L2"/>
    <mergeCell ref="A3:A12"/>
    <mergeCell ref="B3:B12"/>
    <mergeCell ref="C3:C12"/>
    <mergeCell ref="L3:L7"/>
    <mergeCell ref="L8:L12"/>
  </mergeCells>
  <pageMargins left="0.70866141732283472" right="0.70866141732283472" top="0.74803149606299213" bottom="0.74803149606299213" header="0.31496062992125984" footer="0.31496062992125984"/>
  <pageSetup paperSize="9" scale="80" fitToHeight="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785E-8BDC-4331-9432-1B9DB953EF01}">
  <sheetPr>
    <tabColor rgb="FF92D050"/>
    <pageSetUpPr fitToPage="1"/>
  </sheetPr>
  <dimension ref="A1:M69"/>
  <sheetViews>
    <sheetView showZeros="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E48" sqref="E48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27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5"/>
      <c r="K2" s="15"/>
      <c r="L2" s="15" t="s">
        <v>4</v>
      </c>
      <c r="M2" s="15" t="s">
        <v>5</v>
      </c>
    </row>
    <row r="3" spans="1:13" x14ac:dyDescent="0.25">
      <c r="A3" s="15"/>
      <c r="B3" s="15"/>
      <c r="C3" s="15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15"/>
      <c r="M3" s="15"/>
    </row>
    <row r="4" spans="1:13" x14ac:dyDescent="0.25">
      <c r="A4" s="15"/>
      <c r="B4" s="18" t="s">
        <v>8</v>
      </c>
      <c r="C4" s="15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18" t="s">
        <v>10</v>
      </c>
      <c r="M4" s="18" t="s">
        <v>11</v>
      </c>
    </row>
    <row r="5" spans="1:13" x14ac:dyDescent="0.25">
      <c r="A5" s="15"/>
      <c r="B5" s="18"/>
      <c r="C5" s="15"/>
      <c r="D5" s="2" t="s">
        <v>12</v>
      </c>
      <c r="E5" s="4">
        <f>SUM(F5:K5)</f>
        <v>9669</v>
      </c>
      <c r="F5" s="4">
        <f>F9+F51</f>
        <v>4930.7999999999993</v>
      </c>
      <c r="G5" s="4">
        <f>G9+G51</f>
        <v>4738.2000000000007</v>
      </c>
      <c r="H5" s="4">
        <f>H9+H51</f>
        <v>0</v>
      </c>
      <c r="I5" s="4">
        <f>I9+I51</f>
        <v>0</v>
      </c>
      <c r="J5" s="4">
        <f>J9+J51</f>
        <v>0</v>
      </c>
      <c r="K5" s="4">
        <f>K9+K51</f>
        <v>0</v>
      </c>
      <c r="L5" s="18"/>
      <c r="M5" s="18"/>
    </row>
    <row r="6" spans="1:13" x14ac:dyDescent="0.25">
      <c r="A6" s="15"/>
      <c r="B6" s="18"/>
      <c r="C6" s="15"/>
      <c r="D6" s="2" t="s">
        <v>7</v>
      </c>
      <c r="E6" s="4">
        <f>E7</f>
        <v>19630.8</v>
      </c>
      <c r="F6" s="4">
        <f t="shared" ref="F6:K6" si="1">F7</f>
        <v>0</v>
      </c>
      <c r="G6" s="4">
        <f t="shared" si="1"/>
        <v>0</v>
      </c>
      <c r="H6" s="4">
        <f t="shared" si="1"/>
        <v>4945.2</v>
      </c>
      <c r="I6" s="4">
        <f t="shared" si="1"/>
        <v>4895.2</v>
      </c>
      <c r="J6" s="4">
        <f t="shared" si="1"/>
        <v>4895.2</v>
      </c>
      <c r="K6" s="4">
        <f t="shared" si="1"/>
        <v>4895.2</v>
      </c>
      <c r="L6" s="18"/>
      <c r="M6" s="18" t="s">
        <v>13</v>
      </c>
    </row>
    <row r="7" spans="1:13" x14ac:dyDescent="0.25">
      <c r="A7" s="15"/>
      <c r="B7" s="18"/>
      <c r="C7" s="15"/>
      <c r="D7" s="2" t="s">
        <v>12</v>
      </c>
      <c r="E7" s="4">
        <f>SUM(F7:K7)</f>
        <v>19630.8</v>
      </c>
      <c r="F7" s="4">
        <f>F11+F53</f>
        <v>0</v>
      </c>
      <c r="G7" s="4">
        <f>G11+G53</f>
        <v>0</v>
      </c>
      <c r="H7" s="4">
        <f>H11+H53</f>
        <v>4945.2</v>
      </c>
      <c r="I7" s="4">
        <f>I11+I53</f>
        <v>4895.2</v>
      </c>
      <c r="J7" s="4">
        <f>J11+J53</f>
        <v>4895.2</v>
      </c>
      <c r="K7" s="4">
        <f>K11+K53</f>
        <v>4895.2</v>
      </c>
      <c r="L7" s="18"/>
      <c r="M7" s="18"/>
    </row>
    <row r="8" spans="1:13" x14ac:dyDescent="0.25">
      <c r="A8" s="15" t="s">
        <v>14</v>
      </c>
      <c r="B8" s="18" t="s">
        <v>15</v>
      </c>
      <c r="C8" s="15" t="s">
        <v>9</v>
      </c>
      <c r="D8" s="2" t="s">
        <v>7</v>
      </c>
      <c r="E8" s="4">
        <f>E9</f>
        <v>8580</v>
      </c>
      <c r="F8" s="4">
        <f t="shared" ref="F8:K8" si="2">F9</f>
        <v>4245.3999999999996</v>
      </c>
      <c r="G8" s="4">
        <f t="shared" si="2"/>
        <v>4334.6000000000004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18" t="s">
        <v>10</v>
      </c>
      <c r="M8" s="18" t="s">
        <v>16</v>
      </c>
    </row>
    <row r="9" spans="1:13" x14ac:dyDescent="0.25">
      <c r="A9" s="15"/>
      <c r="B9" s="18"/>
      <c r="C9" s="15"/>
      <c r="D9" s="2" t="s">
        <v>12</v>
      </c>
      <c r="E9" s="4">
        <f>SUM(F9:K9)</f>
        <v>8580</v>
      </c>
      <c r="F9" s="4">
        <f t="shared" ref="F9:K9" si="3">F13+F27+F37+F41</f>
        <v>4245.3999999999996</v>
      </c>
      <c r="G9" s="4">
        <f t="shared" si="3"/>
        <v>4334.6000000000004</v>
      </c>
      <c r="H9" s="4">
        <f t="shared" si="3"/>
        <v>0</v>
      </c>
      <c r="I9" s="4">
        <f t="shared" si="3"/>
        <v>0</v>
      </c>
      <c r="J9" s="4">
        <f t="shared" si="3"/>
        <v>0</v>
      </c>
      <c r="K9" s="4">
        <f t="shared" si="3"/>
        <v>0</v>
      </c>
      <c r="L9" s="18"/>
      <c r="M9" s="18"/>
    </row>
    <row r="10" spans="1:13" x14ac:dyDescent="0.25">
      <c r="A10" s="15"/>
      <c r="B10" s="18"/>
      <c r="C10" s="15"/>
      <c r="D10" s="2" t="s">
        <v>7</v>
      </c>
      <c r="E10" s="4">
        <f>E11</f>
        <v>18396.8</v>
      </c>
      <c r="F10" s="4">
        <f t="shared" ref="F10:K10" si="4">F11</f>
        <v>0</v>
      </c>
      <c r="G10" s="4">
        <f t="shared" si="4"/>
        <v>0</v>
      </c>
      <c r="H10" s="4">
        <f t="shared" si="4"/>
        <v>4599.2</v>
      </c>
      <c r="I10" s="4">
        <f t="shared" si="4"/>
        <v>4599.2</v>
      </c>
      <c r="J10" s="4">
        <f t="shared" si="4"/>
        <v>4599.2</v>
      </c>
      <c r="K10" s="4">
        <f t="shared" si="4"/>
        <v>4599.2</v>
      </c>
      <c r="L10" s="18"/>
      <c r="M10" s="18" t="s">
        <v>17</v>
      </c>
    </row>
    <row r="11" spans="1:13" x14ac:dyDescent="0.25">
      <c r="A11" s="15"/>
      <c r="B11" s="18"/>
      <c r="C11" s="15"/>
      <c r="D11" s="2" t="s">
        <v>12</v>
      </c>
      <c r="E11" s="4">
        <f>SUM(F11:K11)</f>
        <v>18396.8</v>
      </c>
      <c r="F11" s="4">
        <f t="shared" ref="F11:K11" si="5">F15+F29+F37+F43</f>
        <v>0</v>
      </c>
      <c r="G11" s="4">
        <f t="shared" si="5"/>
        <v>0</v>
      </c>
      <c r="H11" s="4">
        <f>H15+H29+H37+H43</f>
        <v>4599.2</v>
      </c>
      <c r="I11" s="4">
        <f t="shared" si="5"/>
        <v>4599.2</v>
      </c>
      <c r="J11" s="4">
        <f t="shared" si="5"/>
        <v>4599.2</v>
      </c>
      <c r="K11" s="4">
        <f t="shared" si="5"/>
        <v>4599.2</v>
      </c>
      <c r="L11" s="18"/>
      <c r="M11" s="18"/>
    </row>
    <row r="12" spans="1:13" ht="23.25" customHeight="1" x14ac:dyDescent="0.25">
      <c r="A12" s="15" t="s">
        <v>18</v>
      </c>
      <c r="B12" s="18" t="s">
        <v>19</v>
      </c>
      <c r="C12" s="15" t="s">
        <v>9</v>
      </c>
      <c r="D12" s="2" t="s">
        <v>7</v>
      </c>
      <c r="E12" s="4">
        <f>E13</f>
        <v>42.9</v>
      </c>
      <c r="F12" s="4">
        <f t="shared" ref="F12:K12" si="6">F13</f>
        <v>15</v>
      </c>
      <c r="G12" s="4">
        <f t="shared" si="6"/>
        <v>27.9</v>
      </c>
      <c r="H12" s="4">
        <f t="shared" si="6"/>
        <v>0</v>
      </c>
      <c r="I12" s="4">
        <f t="shared" si="6"/>
        <v>0</v>
      </c>
      <c r="J12" s="4">
        <f t="shared" si="6"/>
        <v>0</v>
      </c>
      <c r="K12" s="4">
        <f t="shared" si="6"/>
        <v>0</v>
      </c>
      <c r="L12" s="23" t="s">
        <v>78</v>
      </c>
      <c r="M12" s="18" t="s">
        <v>21</v>
      </c>
    </row>
    <row r="13" spans="1:13" x14ac:dyDescent="0.25">
      <c r="A13" s="15"/>
      <c r="B13" s="18"/>
      <c r="C13" s="15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7">G18</f>
        <v>27.9</v>
      </c>
      <c r="H13" s="4">
        <f t="shared" si="7"/>
        <v>0</v>
      </c>
      <c r="I13" s="4">
        <f t="shared" si="7"/>
        <v>0</v>
      </c>
      <c r="J13" s="4">
        <f t="shared" si="7"/>
        <v>0</v>
      </c>
      <c r="K13" s="4">
        <f t="shared" si="7"/>
        <v>0</v>
      </c>
      <c r="L13" s="25"/>
      <c r="M13" s="18"/>
    </row>
    <row r="14" spans="1:13" x14ac:dyDescent="0.25">
      <c r="A14" s="15"/>
      <c r="B14" s="18"/>
      <c r="C14" s="15"/>
      <c r="D14" s="2" t="s">
        <v>7</v>
      </c>
      <c r="E14" s="4">
        <f>E15</f>
        <v>151.60000000000002</v>
      </c>
      <c r="F14" s="4">
        <f t="shared" ref="F14:K14" si="8">F15</f>
        <v>0</v>
      </c>
      <c r="G14" s="4">
        <f t="shared" si="8"/>
        <v>0</v>
      </c>
      <c r="H14" s="4">
        <f t="shared" si="8"/>
        <v>67.900000000000006</v>
      </c>
      <c r="I14" s="4">
        <f t="shared" si="8"/>
        <v>27.9</v>
      </c>
      <c r="J14" s="4">
        <f t="shared" si="8"/>
        <v>27.9</v>
      </c>
      <c r="K14" s="4">
        <f t="shared" si="8"/>
        <v>27.9</v>
      </c>
      <c r="L14" s="25"/>
      <c r="M14" s="23" t="s">
        <v>22</v>
      </c>
    </row>
    <row r="15" spans="1:13" ht="69" customHeight="1" x14ac:dyDescent="0.25">
      <c r="A15" s="15"/>
      <c r="B15" s="18"/>
      <c r="C15" s="15"/>
      <c r="D15" s="2" t="s">
        <v>12</v>
      </c>
      <c r="E15" s="4">
        <f>SUM(F15:K15)</f>
        <v>151.60000000000002</v>
      </c>
      <c r="F15" s="4"/>
      <c r="G15" s="4"/>
      <c r="H15" s="4">
        <f>H21</f>
        <v>67.900000000000006</v>
      </c>
      <c r="I15" s="4">
        <f t="shared" ref="I15:K15" si="9">I21</f>
        <v>27.9</v>
      </c>
      <c r="J15" s="4">
        <f t="shared" si="9"/>
        <v>27.9</v>
      </c>
      <c r="K15" s="4">
        <f t="shared" si="9"/>
        <v>27.9</v>
      </c>
      <c r="L15" s="24"/>
      <c r="M15" s="24"/>
    </row>
    <row r="16" spans="1:13" ht="22.5" customHeight="1" x14ac:dyDescent="0.25">
      <c r="A16" s="15" t="s">
        <v>23</v>
      </c>
      <c r="B16" s="18" t="s">
        <v>74</v>
      </c>
      <c r="C16" s="15" t="s">
        <v>9</v>
      </c>
      <c r="D16" s="2" t="s">
        <v>7</v>
      </c>
      <c r="E16" s="4"/>
      <c r="F16" s="4"/>
      <c r="G16" s="4"/>
      <c r="H16" s="4"/>
      <c r="I16" s="4"/>
      <c r="J16" s="4"/>
      <c r="K16" s="4"/>
      <c r="L16" s="23" t="s">
        <v>24</v>
      </c>
      <c r="M16" s="20" t="s">
        <v>79</v>
      </c>
    </row>
    <row r="17" spans="1:13" ht="53.25" customHeight="1" x14ac:dyDescent="0.25">
      <c r="A17" s="15"/>
      <c r="B17" s="18"/>
      <c r="C17" s="15"/>
      <c r="D17" s="2" t="s">
        <v>12</v>
      </c>
      <c r="E17" s="4"/>
      <c r="F17" s="4"/>
      <c r="G17" s="4"/>
      <c r="H17" s="4"/>
      <c r="I17" s="4"/>
      <c r="J17" s="4"/>
      <c r="K17" s="4"/>
      <c r="L17" s="24"/>
      <c r="M17" s="21"/>
    </row>
    <row r="18" spans="1:13" ht="15" customHeight="1" x14ac:dyDescent="0.25">
      <c r="A18" s="15" t="s">
        <v>25</v>
      </c>
      <c r="B18" s="18" t="s">
        <v>26</v>
      </c>
      <c r="C18" s="15" t="s">
        <v>9</v>
      </c>
      <c r="D18" s="2" t="s">
        <v>7</v>
      </c>
      <c r="E18" s="4">
        <f>E19</f>
        <v>42.9</v>
      </c>
      <c r="F18" s="4">
        <f t="shared" ref="F18:K18" si="10">F19</f>
        <v>15</v>
      </c>
      <c r="G18" s="4">
        <f t="shared" si="10"/>
        <v>27.9</v>
      </c>
      <c r="H18" s="4">
        <f t="shared" si="10"/>
        <v>0</v>
      </c>
      <c r="I18" s="4">
        <f t="shared" si="10"/>
        <v>0</v>
      </c>
      <c r="J18" s="4">
        <f t="shared" si="10"/>
        <v>0</v>
      </c>
      <c r="K18" s="4">
        <f t="shared" si="10"/>
        <v>0</v>
      </c>
      <c r="L18" s="19" t="s">
        <v>27</v>
      </c>
      <c r="M18" s="20" t="s">
        <v>79</v>
      </c>
    </row>
    <row r="19" spans="1:13" x14ac:dyDescent="0.25">
      <c r="A19" s="15"/>
      <c r="B19" s="18"/>
      <c r="C19" s="15"/>
      <c r="D19" s="2" t="s">
        <v>12</v>
      </c>
      <c r="E19" s="4">
        <f>SUM(F19:K19)</f>
        <v>42.9</v>
      </c>
      <c r="F19" s="4">
        <v>15</v>
      </c>
      <c r="G19" s="4">
        <v>27.9</v>
      </c>
      <c r="H19" s="4"/>
      <c r="I19" s="4"/>
      <c r="J19" s="4"/>
      <c r="K19" s="4"/>
      <c r="L19" s="19"/>
      <c r="M19" s="26"/>
    </row>
    <row r="20" spans="1:13" x14ac:dyDescent="0.25">
      <c r="A20" s="15"/>
      <c r="B20" s="18"/>
      <c r="C20" s="15"/>
      <c r="D20" s="2" t="s">
        <v>7</v>
      </c>
      <c r="E20" s="4">
        <f>E21</f>
        <v>151.60000000000002</v>
      </c>
      <c r="F20" s="4">
        <f t="shared" ref="F20:K20" si="11">F21</f>
        <v>0</v>
      </c>
      <c r="G20" s="4">
        <f t="shared" si="11"/>
        <v>0</v>
      </c>
      <c r="H20" s="4">
        <f t="shared" si="11"/>
        <v>67.900000000000006</v>
      </c>
      <c r="I20" s="4">
        <f t="shared" si="11"/>
        <v>27.9</v>
      </c>
      <c r="J20" s="4">
        <f t="shared" si="11"/>
        <v>27.9</v>
      </c>
      <c r="K20" s="4">
        <f t="shared" si="11"/>
        <v>27.9</v>
      </c>
      <c r="L20" s="19"/>
      <c r="M20" s="26"/>
    </row>
    <row r="21" spans="1:13" x14ac:dyDescent="0.25">
      <c r="A21" s="15"/>
      <c r="B21" s="18"/>
      <c r="C21" s="15"/>
      <c r="D21" s="2" t="s">
        <v>12</v>
      </c>
      <c r="E21" s="4">
        <f>SUM(F21:K21)</f>
        <v>151.60000000000002</v>
      </c>
      <c r="F21" s="4"/>
      <c r="G21" s="4"/>
      <c r="H21" s="4">
        <v>67.900000000000006</v>
      </c>
      <c r="I21" s="4">
        <v>27.9</v>
      </c>
      <c r="J21" s="4">
        <v>27.9</v>
      </c>
      <c r="K21" s="4">
        <v>27.9</v>
      </c>
      <c r="L21" s="19"/>
      <c r="M21" s="21"/>
    </row>
    <row r="22" spans="1:13" ht="15" customHeight="1" x14ac:dyDescent="0.25">
      <c r="A22" s="15" t="s">
        <v>28</v>
      </c>
      <c r="B22" s="18" t="s">
        <v>29</v>
      </c>
      <c r="C22" s="15" t="s">
        <v>9</v>
      </c>
      <c r="D22" s="2" t="s">
        <v>7</v>
      </c>
      <c r="E22" s="4"/>
      <c r="F22" s="4"/>
      <c r="G22" s="4"/>
      <c r="H22" s="4"/>
      <c r="I22" s="4"/>
      <c r="J22" s="4"/>
      <c r="K22" s="4"/>
      <c r="L22" s="23" t="s">
        <v>30</v>
      </c>
      <c r="M22" s="20" t="s">
        <v>79</v>
      </c>
    </row>
    <row r="23" spans="1:13" ht="36.75" customHeight="1" x14ac:dyDescent="0.25">
      <c r="A23" s="15"/>
      <c r="B23" s="18"/>
      <c r="C23" s="15"/>
      <c r="D23" s="2" t="s">
        <v>12</v>
      </c>
      <c r="E23" s="4"/>
      <c r="F23" s="4"/>
      <c r="G23" s="4"/>
      <c r="H23" s="4"/>
      <c r="I23" s="4"/>
      <c r="J23" s="4"/>
      <c r="K23" s="4"/>
      <c r="L23" s="24"/>
      <c r="M23" s="21"/>
    </row>
    <row r="24" spans="1:13" x14ac:dyDescent="0.25">
      <c r="A24" s="15" t="s">
        <v>31</v>
      </c>
      <c r="B24" s="18" t="s">
        <v>32</v>
      </c>
      <c r="C24" s="15" t="s">
        <v>9</v>
      </c>
      <c r="D24" s="2" t="s">
        <v>7</v>
      </c>
      <c r="E24" s="4"/>
      <c r="F24" s="4"/>
      <c r="G24" s="4"/>
      <c r="H24" s="4"/>
      <c r="I24" s="4"/>
      <c r="J24" s="4"/>
      <c r="K24" s="4"/>
      <c r="L24" s="19" t="s">
        <v>20</v>
      </c>
      <c r="M24" s="20" t="s">
        <v>79</v>
      </c>
    </row>
    <row r="25" spans="1:13" ht="30" customHeight="1" x14ac:dyDescent="0.25">
      <c r="A25" s="15"/>
      <c r="B25" s="18"/>
      <c r="C25" s="15"/>
      <c r="D25" s="2" t="s">
        <v>12</v>
      </c>
      <c r="E25" s="4"/>
      <c r="F25" s="4"/>
      <c r="G25" s="4"/>
      <c r="H25" s="4"/>
      <c r="I25" s="4"/>
      <c r="J25" s="4"/>
      <c r="K25" s="4"/>
      <c r="L25" s="19"/>
      <c r="M25" s="21"/>
    </row>
    <row r="26" spans="1:13" x14ac:dyDescent="0.25">
      <c r="A26" s="15" t="s">
        <v>33</v>
      </c>
      <c r="B26" s="18" t="s">
        <v>34</v>
      </c>
      <c r="C26" s="15" t="s">
        <v>9</v>
      </c>
      <c r="D26" s="2" t="s">
        <v>7</v>
      </c>
      <c r="E26" s="4">
        <f>E27</f>
        <v>42.9</v>
      </c>
      <c r="F26" s="4">
        <f t="shared" ref="F26:K26" si="12">F27</f>
        <v>15</v>
      </c>
      <c r="G26" s="4">
        <f t="shared" si="12"/>
        <v>27.9</v>
      </c>
      <c r="H26" s="4">
        <f t="shared" si="12"/>
        <v>0</v>
      </c>
      <c r="I26" s="4">
        <f t="shared" si="12"/>
        <v>0</v>
      </c>
      <c r="J26" s="4">
        <f t="shared" si="12"/>
        <v>0</v>
      </c>
      <c r="K26" s="4">
        <f t="shared" si="12"/>
        <v>0</v>
      </c>
      <c r="L26" s="18" t="s">
        <v>35</v>
      </c>
      <c r="M26" s="18" t="s">
        <v>16</v>
      </c>
    </row>
    <row r="27" spans="1:13" x14ac:dyDescent="0.25">
      <c r="A27" s="15"/>
      <c r="B27" s="18"/>
      <c r="C27" s="15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3">G31</f>
        <v>27.9</v>
      </c>
      <c r="H27" s="4">
        <f t="shared" si="13"/>
        <v>0</v>
      </c>
      <c r="I27" s="4">
        <f t="shared" si="13"/>
        <v>0</v>
      </c>
      <c r="J27" s="4">
        <f t="shared" si="13"/>
        <v>0</v>
      </c>
      <c r="K27" s="4">
        <f t="shared" si="13"/>
        <v>0</v>
      </c>
      <c r="L27" s="18"/>
      <c r="M27" s="18"/>
    </row>
    <row r="28" spans="1:13" x14ac:dyDescent="0.25">
      <c r="A28" s="15"/>
      <c r="B28" s="18"/>
      <c r="C28" s="15"/>
      <c r="D28" s="2" t="s">
        <v>7</v>
      </c>
      <c r="E28" s="4">
        <f>E29</f>
        <v>151.60000000000002</v>
      </c>
      <c r="F28" s="4">
        <f t="shared" ref="F28:K28" si="14">F29</f>
        <v>0</v>
      </c>
      <c r="G28" s="4">
        <f t="shared" si="14"/>
        <v>0</v>
      </c>
      <c r="H28" s="4">
        <f t="shared" si="14"/>
        <v>67.900000000000006</v>
      </c>
      <c r="I28" s="4">
        <f t="shared" si="14"/>
        <v>27.9</v>
      </c>
      <c r="J28" s="4">
        <f t="shared" si="14"/>
        <v>27.9</v>
      </c>
      <c r="K28" s="4">
        <f t="shared" si="14"/>
        <v>27.9</v>
      </c>
      <c r="L28" s="18"/>
      <c r="M28" s="18" t="s">
        <v>17</v>
      </c>
    </row>
    <row r="29" spans="1:13" ht="39.75" customHeight="1" x14ac:dyDescent="0.25">
      <c r="A29" s="15"/>
      <c r="B29" s="18"/>
      <c r="C29" s="15"/>
      <c r="D29" s="2" t="s">
        <v>12</v>
      </c>
      <c r="E29" s="4">
        <f>SUM(F29:K29)</f>
        <v>151.60000000000002</v>
      </c>
      <c r="F29" s="4">
        <f t="shared" ref="F29:G29" si="15">F33</f>
        <v>0</v>
      </c>
      <c r="G29" s="4">
        <f t="shared" si="15"/>
        <v>0</v>
      </c>
      <c r="H29" s="4">
        <f>H33</f>
        <v>67.900000000000006</v>
      </c>
      <c r="I29" s="4">
        <f t="shared" ref="I29:K29" si="16">I33</f>
        <v>27.9</v>
      </c>
      <c r="J29" s="4">
        <f t="shared" si="16"/>
        <v>27.9</v>
      </c>
      <c r="K29" s="4">
        <f t="shared" si="16"/>
        <v>27.9</v>
      </c>
      <c r="L29" s="18"/>
      <c r="M29" s="18"/>
    </row>
    <row r="30" spans="1:13" x14ac:dyDescent="0.25">
      <c r="A30" s="15" t="s">
        <v>36</v>
      </c>
      <c r="B30" s="18" t="s">
        <v>37</v>
      </c>
      <c r="C30" s="15" t="s">
        <v>9</v>
      </c>
      <c r="D30" s="2" t="s">
        <v>7</v>
      </c>
      <c r="E30" s="4">
        <f>E31</f>
        <v>42.9</v>
      </c>
      <c r="F30" s="4">
        <f t="shared" ref="F30:K30" si="17">F31</f>
        <v>15</v>
      </c>
      <c r="G30" s="4">
        <f t="shared" si="17"/>
        <v>27.9</v>
      </c>
      <c r="H30" s="4">
        <f t="shared" si="17"/>
        <v>0</v>
      </c>
      <c r="I30" s="4">
        <f t="shared" si="17"/>
        <v>0</v>
      </c>
      <c r="J30" s="4">
        <f t="shared" si="17"/>
        <v>0</v>
      </c>
      <c r="K30" s="4">
        <f t="shared" si="17"/>
        <v>0</v>
      </c>
      <c r="L30" s="18" t="s">
        <v>38</v>
      </c>
      <c r="M30" s="18" t="s">
        <v>21</v>
      </c>
    </row>
    <row r="31" spans="1:13" x14ac:dyDescent="0.25">
      <c r="A31" s="15"/>
      <c r="B31" s="18"/>
      <c r="C31" s="15"/>
      <c r="D31" s="2" t="s">
        <v>12</v>
      </c>
      <c r="E31" s="4">
        <f>SUM(F31:K31)</f>
        <v>42.9</v>
      </c>
      <c r="F31" s="4">
        <v>15</v>
      </c>
      <c r="G31" s="4">
        <v>27.9</v>
      </c>
      <c r="H31" s="4"/>
      <c r="I31" s="4"/>
      <c r="J31" s="4"/>
      <c r="K31" s="4"/>
      <c r="L31" s="18"/>
      <c r="M31" s="18"/>
    </row>
    <row r="32" spans="1:13" x14ac:dyDescent="0.25">
      <c r="A32" s="15"/>
      <c r="B32" s="18"/>
      <c r="C32" s="15"/>
      <c r="D32" s="2" t="s">
        <v>7</v>
      </c>
      <c r="E32" s="4">
        <f>E33</f>
        <v>151.60000000000002</v>
      </c>
      <c r="F32" s="4">
        <f t="shared" ref="F32:K32" si="18">F33</f>
        <v>0</v>
      </c>
      <c r="G32" s="4">
        <f t="shared" si="18"/>
        <v>0</v>
      </c>
      <c r="H32" s="4">
        <f t="shared" si="18"/>
        <v>67.900000000000006</v>
      </c>
      <c r="I32" s="4">
        <f t="shared" si="18"/>
        <v>27.9</v>
      </c>
      <c r="J32" s="4">
        <f t="shared" si="18"/>
        <v>27.9</v>
      </c>
      <c r="K32" s="4">
        <f t="shared" si="18"/>
        <v>27.9</v>
      </c>
      <c r="L32" s="18"/>
      <c r="M32" s="18" t="s">
        <v>22</v>
      </c>
    </row>
    <row r="33" spans="1:13" x14ac:dyDescent="0.25">
      <c r="A33" s="15"/>
      <c r="B33" s="18"/>
      <c r="C33" s="15"/>
      <c r="D33" s="2" t="s">
        <v>12</v>
      </c>
      <c r="E33" s="4">
        <f>SUM(F33:K33)</f>
        <v>151.60000000000002</v>
      </c>
      <c r="F33" s="4"/>
      <c r="G33" s="4"/>
      <c r="H33" s="4">
        <v>67.900000000000006</v>
      </c>
      <c r="I33" s="4">
        <v>27.9</v>
      </c>
      <c r="J33" s="4">
        <v>27.9</v>
      </c>
      <c r="K33" s="4">
        <v>27.9</v>
      </c>
      <c r="L33" s="18"/>
      <c r="M33" s="18"/>
    </row>
    <row r="34" spans="1:13" ht="22.5" customHeight="1" x14ac:dyDescent="0.25">
      <c r="A34" s="15" t="s">
        <v>39</v>
      </c>
      <c r="B34" s="18" t="s">
        <v>75</v>
      </c>
      <c r="C34" s="15" t="s">
        <v>9</v>
      </c>
      <c r="D34" s="2" t="s">
        <v>7</v>
      </c>
      <c r="E34" s="4"/>
      <c r="F34" s="4"/>
      <c r="G34" s="4"/>
      <c r="H34" s="4"/>
      <c r="I34" s="4"/>
      <c r="J34" s="4"/>
      <c r="K34" s="4"/>
      <c r="L34" s="18" t="s">
        <v>76</v>
      </c>
      <c r="M34" s="20" t="s">
        <v>80</v>
      </c>
    </row>
    <row r="35" spans="1:13" ht="36.75" customHeight="1" x14ac:dyDescent="0.25">
      <c r="A35" s="15"/>
      <c r="B35" s="18"/>
      <c r="C35" s="15"/>
      <c r="D35" s="2" t="s">
        <v>12</v>
      </c>
      <c r="E35" s="4"/>
      <c r="F35" s="4"/>
      <c r="G35" s="4"/>
      <c r="H35" s="4"/>
      <c r="I35" s="4"/>
      <c r="J35" s="4"/>
      <c r="K35" s="4"/>
      <c r="L35" s="18"/>
      <c r="M35" s="21"/>
    </row>
    <row r="36" spans="1:13" x14ac:dyDescent="0.25">
      <c r="A36" s="15" t="s">
        <v>40</v>
      </c>
      <c r="B36" s="18" t="s">
        <v>41</v>
      </c>
      <c r="C36" s="15" t="s">
        <v>9</v>
      </c>
      <c r="D36" s="2" t="s">
        <v>7</v>
      </c>
      <c r="E36" s="4"/>
      <c r="F36" s="4"/>
      <c r="G36" s="4"/>
      <c r="H36" s="4"/>
      <c r="I36" s="4"/>
      <c r="J36" s="4"/>
      <c r="K36" s="4"/>
      <c r="L36" s="18" t="s">
        <v>42</v>
      </c>
      <c r="M36" s="20" t="s">
        <v>79</v>
      </c>
    </row>
    <row r="37" spans="1:13" ht="53.25" customHeight="1" x14ac:dyDescent="0.25">
      <c r="A37" s="15"/>
      <c r="B37" s="18"/>
      <c r="C37" s="15"/>
      <c r="D37" s="2" t="s">
        <v>12</v>
      </c>
      <c r="E37" s="4"/>
      <c r="F37" s="4"/>
      <c r="G37" s="4"/>
      <c r="H37" s="4"/>
      <c r="I37" s="4"/>
      <c r="J37" s="4"/>
      <c r="K37" s="4"/>
      <c r="L37" s="18"/>
      <c r="M37" s="21"/>
    </row>
    <row r="38" spans="1:13" x14ac:dyDescent="0.25">
      <c r="A38" s="15" t="s">
        <v>43</v>
      </c>
      <c r="B38" s="18" t="s">
        <v>44</v>
      </c>
      <c r="C38" s="15" t="s">
        <v>9</v>
      </c>
      <c r="D38" s="3" t="s">
        <v>7</v>
      </c>
      <c r="E38" s="4"/>
      <c r="F38" s="4"/>
      <c r="G38" s="4"/>
      <c r="H38" s="4"/>
      <c r="I38" s="4"/>
      <c r="J38" s="4"/>
      <c r="K38" s="4"/>
      <c r="L38" s="18" t="s">
        <v>45</v>
      </c>
      <c r="M38" s="20" t="s">
        <v>79</v>
      </c>
    </row>
    <row r="39" spans="1:13" ht="47.25" customHeight="1" x14ac:dyDescent="0.25">
      <c r="A39" s="15"/>
      <c r="B39" s="18"/>
      <c r="C39" s="15"/>
      <c r="D39" s="2" t="s">
        <v>12</v>
      </c>
      <c r="E39" s="4"/>
      <c r="F39" s="4"/>
      <c r="G39" s="4"/>
      <c r="H39" s="4"/>
      <c r="I39" s="4"/>
      <c r="J39" s="4"/>
      <c r="K39" s="4"/>
      <c r="L39" s="18"/>
      <c r="M39" s="21"/>
    </row>
    <row r="40" spans="1:13" x14ac:dyDescent="0.25">
      <c r="A40" s="15" t="s">
        <v>46</v>
      </c>
      <c r="B40" s="18" t="s">
        <v>47</v>
      </c>
      <c r="C40" s="15" t="s">
        <v>9</v>
      </c>
      <c r="D40" s="2" t="s">
        <v>7</v>
      </c>
      <c r="E40" s="4">
        <f>E41</f>
        <v>8494.2000000000007</v>
      </c>
      <c r="F40" s="4">
        <f t="shared" ref="F40:K40" si="19">F41</f>
        <v>4215.3999999999996</v>
      </c>
      <c r="G40" s="4">
        <f t="shared" si="19"/>
        <v>4278.8</v>
      </c>
      <c r="H40" s="4">
        <f t="shared" si="19"/>
        <v>0</v>
      </c>
      <c r="I40" s="4">
        <f t="shared" si="19"/>
        <v>0</v>
      </c>
      <c r="J40" s="4">
        <f t="shared" si="19"/>
        <v>0</v>
      </c>
      <c r="K40" s="4">
        <f t="shared" si="19"/>
        <v>0</v>
      </c>
      <c r="L40" s="18" t="s">
        <v>48</v>
      </c>
      <c r="M40" s="18" t="s">
        <v>49</v>
      </c>
    </row>
    <row r="41" spans="1:13" x14ac:dyDescent="0.25">
      <c r="A41" s="15"/>
      <c r="B41" s="18"/>
      <c r="C41" s="15"/>
      <c r="D41" s="2" t="s">
        <v>12</v>
      </c>
      <c r="E41" s="4">
        <f>E45</f>
        <v>8494.2000000000007</v>
      </c>
      <c r="F41" s="4">
        <f t="shared" ref="F41:K41" si="20">F45</f>
        <v>4215.3999999999996</v>
      </c>
      <c r="G41" s="4">
        <f t="shared" si="20"/>
        <v>4278.8</v>
      </c>
      <c r="H41" s="4">
        <f t="shared" si="20"/>
        <v>0</v>
      </c>
      <c r="I41" s="4">
        <f t="shared" si="20"/>
        <v>0</v>
      </c>
      <c r="J41" s="4">
        <f t="shared" si="20"/>
        <v>0</v>
      </c>
      <c r="K41" s="4">
        <f t="shared" si="20"/>
        <v>0</v>
      </c>
      <c r="L41" s="18"/>
      <c r="M41" s="18"/>
    </row>
    <row r="42" spans="1:13" x14ac:dyDescent="0.25">
      <c r="A42" s="15"/>
      <c r="B42" s="18"/>
      <c r="C42" s="15"/>
      <c r="D42" s="2" t="s">
        <v>7</v>
      </c>
      <c r="E42" s="4">
        <f>E43</f>
        <v>18093.599999999999</v>
      </c>
      <c r="F42" s="4">
        <f t="shared" ref="F42:K42" si="21">F43</f>
        <v>0</v>
      </c>
      <c r="G42" s="4">
        <f t="shared" si="21"/>
        <v>0</v>
      </c>
      <c r="H42" s="4">
        <f t="shared" si="21"/>
        <v>4463.3999999999996</v>
      </c>
      <c r="I42" s="4">
        <f t="shared" si="21"/>
        <v>4543.3999999999996</v>
      </c>
      <c r="J42" s="4">
        <f t="shared" si="21"/>
        <v>4543.3999999999996</v>
      </c>
      <c r="K42" s="4">
        <f t="shared" si="21"/>
        <v>4543.3999999999996</v>
      </c>
      <c r="L42" s="18"/>
      <c r="M42" s="18" t="s">
        <v>50</v>
      </c>
    </row>
    <row r="43" spans="1:13" x14ac:dyDescent="0.25">
      <c r="A43" s="15"/>
      <c r="B43" s="18"/>
      <c r="C43" s="15"/>
      <c r="D43" s="2" t="s">
        <v>12</v>
      </c>
      <c r="E43" s="4">
        <f>SUM(H43:K43)</f>
        <v>18093.599999999999</v>
      </c>
      <c r="F43" s="4">
        <f t="shared" ref="F43:K43" si="22">F47</f>
        <v>0</v>
      </c>
      <c r="G43" s="4">
        <f t="shared" si="22"/>
        <v>0</v>
      </c>
      <c r="H43" s="4">
        <f t="shared" si="22"/>
        <v>4463.3999999999996</v>
      </c>
      <c r="I43" s="4">
        <f>I47+I49</f>
        <v>4543.3999999999996</v>
      </c>
      <c r="J43" s="4">
        <f t="shared" si="22"/>
        <v>4543.3999999999996</v>
      </c>
      <c r="K43" s="4">
        <f t="shared" si="22"/>
        <v>4543.3999999999996</v>
      </c>
      <c r="L43" s="18"/>
      <c r="M43" s="18"/>
    </row>
    <row r="44" spans="1:13" x14ac:dyDescent="0.25">
      <c r="A44" s="15" t="s">
        <v>51</v>
      </c>
      <c r="B44" s="18" t="s">
        <v>52</v>
      </c>
      <c r="C44" s="15" t="s">
        <v>9</v>
      </c>
      <c r="D44" s="2" t="s">
        <v>7</v>
      </c>
      <c r="E44" s="4">
        <f>E45</f>
        <v>8494.2000000000007</v>
      </c>
      <c r="F44" s="4">
        <f t="shared" ref="F44:K44" si="23">F45</f>
        <v>4215.3999999999996</v>
      </c>
      <c r="G44" s="4">
        <f t="shared" si="23"/>
        <v>4278.8</v>
      </c>
      <c r="H44" s="4">
        <f t="shared" si="23"/>
        <v>0</v>
      </c>
      <c r="I44" s="4">
        <f t="shared" si="23"/>
        <v>0</v>
      </c>
      <c r="J44" s="4">
        <f t="shared" si="23"/>
        <v>0</v>
      </c>
      <c r="K44" s="4">
        <f t="shared" si="23"/>
        <v>0</v>
      </c>
      <c r="L44" s="18" t="s">
        <v>48</v>
      </c>
      <c r="M44" s="18" t="s">
        <v>49</v>
      </c>
    </row>
    <row r="45" spans="1:13" x14ac:dyDescent="0.25">
      <c r="A45" s="15"/>
      <c r="B45" s="18"/>
      <c r="C45" s="15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5"/>
      <c r="I45" s="5"/>
      <c r="J45" s="5"/>
      <c r="K45" s="5"/>
      <c r="L45" s="18"/>
      <c r="M45" s="18"/>
    </row>
    <row r="46" spans="1:13" x14ac:dyDescent="0.25">
      <c r="A46" s="15"/>
      <c r="B46" s="18"/>
      <c r="C46" s="15"/>
      <c r="D46" s="2" t="s">
        <v>7</v>
      </c>
      <c r="E46" s="32">
        <f>E47</f>
        <v>18087.68</v>
      </c>
      <c r="F46" s="4">
        <f t="shared" ref="F46:K46" si="24">F47</f>
        <v>0</v>
      </c>
      <c r="G46" s="4">
        <f t="shared" si="24"/>
        <v>0</v>
      </c>
      <c r="H46" s="4">
        <f t="shared" si="24"/>
        <v>4463.3999999999996</v>
      </c>
      <c r="I46" s="32">
        <f t="shared" si="24"/>
        <v>4537.4799999999996</v>
      </c>
      <c r="J46" s="4">
        <f t="shared" si="24"/>
        <v>4543.3999999999996</v>
      </c>
      <c r="K46" s="4">
        <f t="shared" si="24"/>
        <v>4543.3999999999996</v>
      </c>
      <c r="L46" s="18"/>
      <c r="M46" s="18" t="s">
        <v>50</v>
      </c>
    </row>
    <row r="47" spans="1:13" x14ac:dyDescent="0.25">
      <c r="A47" s="15"/>
      <c r="B47" s="18"/>
      <c r="C47" s="15"/>
      <c r="D47" s="2" t="s">
        <v>12</v>
      </c>
      <c r="E47" s="32">
        <f>SUM(F47:K47)</f>
        <v>18087.68</v>
      </c>
      <c r="F47" s="4"/>
      <c r="G47" s="4"/>
      <c r="H47" s="4">
        <v>4463.3999999999996</v>
      </c>
      <c r="I47" s="32">
        <v>4537.4799999999996</v>
      </c>
      <c r="J47" s="4">
        <v>4543.3999999999996</v>
      </c>
      <c r="K47" s="4">
        <v>4543.3999999999996</v>
      </c>
      <c r="L47" s="18"/>
      <c r="M47" s="18"/>
    </row>
    <row r="48" spans="1:13" x14ac:dyDescent="0.25">
      <c r="A48" s="15" t="s">
        <v>103</v>
      </c>
      <c r="B48" s="18" t="s">
        <v>52</v>
      </c>
      <c r="C48" s="15" t="s">
        <v>9</v>
      </c>
      <c r="D48" s="2" t="s">
        <v>7</v>
      </c>
      <c r="E48" s="32">
        <f>E49</f>
        <v>5.92</v>
      </c>
      <c r="F48" s="4"/>
      <c r="G48" s="4"/>
      <c r="H48" s="4">
        <f t="shared" ref="F48:K48" si="25">H49</f>
        <v>0</v>
      </c>
      <c r="I48" s="32">
        <f>I49</f>
        <v>5.92</v>
      </c>
      <c r="J48" s="4">
        <f t="shared" si="25"/>
        <v>0</v>
      </c>
      <c r="K48" s="4">
        <f t="shared" si="25"/>
        <v>0</v>
      </c>
      <c r="L48" s="18"/>
      <c r="M48" s="18" t="s">
        <v>50</v>
      </c>
    </row>
    <row r="49" spans="1:13" x14ac:dyDescent="0.25">
      <c r="A49" s="15"/>
      <c r="B49" s="18"/>
      <c r="C49" s="15"/>
      <c r="D49" s="2" t="s">
        <v>12</v>
      </c>
      <c r="E49" s="32">
        <f>SUM(F49:K49)</f>
        <v>5.92</v>
      </c>
      <c r="F49" s="4"/>
      <c r="G49" s="4"/>
      <c r="H49" s="5"/>
      <c r="I49" s="32">
        <v>5.92</v>
      </c>
      <c r="J49" s="5"/>
      <c r="K49" s="5"/>
      <c r="L49" s="18"/>
      <c r="M49" s="18"/>
    </row>
    <row r="50" spans="1:13" ht="45" customHeight="1" x14ac:dyDescent="0.25">
      <c r="A50" s="15" t="s">
        <v>53</v>
      </c>
      <c r="B50" s="18" t="s">
        <v>54</v>
      </c>
      <c r="C50" s="15" t="s">
        <v>9</v>
      </c>
      <c r="D50" s="2" t="s">
        <v>7</v>
      </c>
      <c r="E50" s="4">
        <f>E51</f>
        <v>1089</v>
      </c>
      <c r="F50" s="4">
        <f t="shared" ref="F50:K50" si="26">F51</f>
        <v>685.40000000000009</v>
      </c>
      <c r="G50" s="4">
        <f t="shared" si="26"/>
        <v>403.6</v>
      </c>
      <c r="H50" s="4">
        <f t="shared" si="26"/>
        <v>0</v>
      </c>
      <c r="I50" s="4">
        <f t="shared" si="26"/>
        <v>0</v>
      </c>
      <c r="J50" s="4">
        <f t="shared" si="26"/>
        <v>0</v>
      </c>
      <c r="K50" s="4">
        <f t="shared" si="26"/>
        <v>0</v>
      </c>
      <c r="L50" s="18" t="s">
        <v>10</v>
      </c>
      <c r="M50" s="16" t="s">
        <v>77</v>
      </c>
    </row>
    <row r="51" spans="1:13" x14ac:dyDescent="0.25">
      <c r="A51" s="15"/>
      <c r="B51" s="18"/>
      <c r="C51" s="15"/>
      <c r="D51" s="2" t="s">
        <v>12</v>
      </c>
      <c r="E51" s="4">
        <f>E55</f>
        <v>1089</v>
      </c>
      <c r="F51" s="4">
        <f t="shared" ref="F51:K51" si="27">F55</f>
        <v>685.40000000000009</v>
      </c>
      <c r="G51" s="4">
        <f t="shared" si="27"/>
        <v>403.6</v>
      </c>
      <c r="H51" s="4">
        <f t="shared" si="27"/>
        <v>0</v>
      </c>
      <c r="I51" s="4">
        <f t="shared" si="27"/>
        <v>0</v>
      </c>
      <c r="J51" s="4">
        <f t="shared" si="27"/>
        <v>0</v>
      </c>
      <c r="K51" s="4">
        <f t="shared" si="27"/>
        <v>0</v>
      </c>
      <c r="L51" s="18"/>
      <c r="M51" s="17"/>
    </row>
    <row r="52" spans="1:13" ht="45" customHeight="1" x14ac:dyDescent="0.25">
      <c r="A52" s="15"/>
      <c r="B52" s="18"/>
      <c r="C52" s="15"/>
      <c r="D52" s="3" t="s">
        <v>7</v>
      </c>
      <c r="E52" s="4">
        <f>E53</f>
        <v>1234</v>
      </c>
      <c r="F52" s="4">
        <f t="shared" ref="F52:K52" si="28">F53</f>
        <v>0</v>
      </c>
      <c r="G52" s="4">
        <f t="shared" si="28"/>
        <v>0</v>
      </c>
      <c r="H52" s="4">
        <f t="shared" si="28"/>
        <v>346</v>
      </c>
      <c r="I52" s="4">
        <f t="shared" si="28"/>
        <v>296</v>
      </c>
      <c r="J52" s="4">
        <f t="shared" si="28"/>
        <v>296</v>
      </c>
      <c r="K52" s="4">
        <f t="shared" si="28"/>
        <v>296</v>
      </c>
      <c r="L52" s="18"/>
      <c r="M52" s="20" t="s">
        <v>100</v>
      </c>
    </row>
    <row r="53" spans="1:13" x14ac:dyDescent="0.25">
      <c r="A53" s="15"/>
      <c r="B53" s="18"/>
      <c r="C53" s="15"/>
      <c r="D53" s="2" t="s">
        <v>12</v>
      </c>
      <c r="E53" s="4">
        <f>E57</f>
        <v>1234</v>
      </c>
      <c r="F53" s="4">
        <f t="shared" ref="F53:K53" si="29">F57</f>
        <v>0</v>
      </c>
      <c r="G53" s="4">
        <f t="shared" si="29"/>
        <v>0</v>
      </c>
      <c r="H53" s="4">
        <f t="shared" si="29"/>
        <v>346</v>
      </c>
      <c r="I53" s="4">
        <f t="shared" si="29"/>
        <v>296</v>
      </c>
      <c r="J53" s="4">
        <f t="shared" si="29"/>
        <v>296</v>
      </c>
      <c r="K53" s="4">
        <f t="shared" si="29"/>
        <v>296</v>
      </c>
      <c r="L53" s="18"/>
      <c r="M53" s="21"/>
    </row>
    <row r="54" spans="1:13" ht="22.5" customHeight="1" x14ac:dyDescent="0.25">
      <c r="A54" s="15" t="s">
        <v>55</v>
      </c>
      <c r="B54" s="18" t="s">
        <v>56</v>
      </c>
      <c r="C54" s="15" t="s">
        <v>9</v>
      </c>
      <c r="D54" s="3" t="s">
        <v>7</v>
      </c>
      <c r="E54" s="4">
        <f>E55</f>
        <v>1089</v>
      </c>
      <c r="F54" s="4">
        <f t="shared" ref="F54:G54" si="30">F55</f>
        <v>685.40000000000009</v>
      </c>
      <c r="G54" s="4">
        <f t="shared" si="30"/>
        <v>403.6</v>
      </c>
      <c r="H54" s="4"/>
      <c r="I54" s="4"/>
      <c r="J54" s="4"/>
      <c r="K54" s="4"/>
      <c r="L54" s="18" t="s">
        <v>57</v>
      </c>
      <c r="M54" s="22" t="s">
        <v>77</v>
      </c>
    </row>
    <row r="55" spans="1:13" ht="39.75" customHeight="1" x14ac:dyDescent="0.25">
      <c r="A55" s="15"/>
      <c r="B55" s="18"/>
      <c r="C55" s="15"/>
      <c r="D55" s="2" t="s">
        <v>12</v>
      </c>
      <c r="E55" s="4">
        <f>SUM(F55:K55)</f>
        <v>1089</v>
      </c>
      <c r="F55" s="4">
        <f>F59+F61+F65+F67+F69</f>
        <v>685.40000000000009</v>
      </c>
      <c r="G55" s="4">
        <f t="shared" ref="G55" si="31">G59+G61+G65+G67+G69</f>
        <v>403.6</v>
      </c>
      <c r="H55" s="4"/>
      <c r="I55" s="4"/>
      <c r="J55" s="4"/>
      <c r="K55" s="4"/>
      <c r="L55" s="18"/>
      <c r="M55" s="22"/>
    </row>
    <row r="56" spans="1:13" ht="45" customHeight="1" x14ac:dyDescent="0.25">
      <c r="A56" s="15"/>
      <c r="B56" s="18"/>
      <c r="C56" s="15"/>
      <c r="D56" s="2" t="s">
        <v>7</v>
      </c>
      <c r="E56" s="4">
        <f>E57</f>
        <v>1234</v>
      </c>
      <c r="F56" s="4">
        <f t="shared" ref="F56:K56" si="32">F57</f>
        <v>0</v>
      </c>
      <c r="G56" s="4">
        <f t="shared" si="32"/>
        <v>0</v>
      </c>
      <c r="H56" s="4">
        <f t="shared" si="32"/>
        <v>346</v>
      </c>
      <c r="I56" s="4">
        <f t="shared" si="32"/>
        <v>296</v>
      </c>
      <c r="J56" s="4">
        <f t="shared" si="32"/>
        <v>296</v>
      </c>
      <c r="K56" s="4">
        <f t="shared" si="32"/>
        <v>296</v>
      </c>
      <c r="L56" s="18"/>
      <c r="M56" s="15" t="s">
        <v>100</v>
      </c>
    </row>
    <row r="57" spans="1:13" ht="49.5" customHeight="1" x14ac:dyDescent="0.25">
      <c r="A57" s="15"/>
      <c r="B57" s="18"/>
      <c r="C57" s="15"/>
      <c r="D57" s="2" t="s">
        <v>12</v>
      </c>
      <c r="E57" s="4">
        <f>SUM(F57:K57)</f>
        <v>1234</v>
      </c>
      <c r="F57" s="4"/>
      <c r="G57" s="4"/>
      <c r="H57" s="4">
        <f>H59+H63+H65+H67+H69</f>
        <v>346</v>
      </c>
      <c r="I57" s="4">
        <f>I59+I63+I65+I67+I69</f>
        <v>296</v>
      </c>
      <c r="J57" s="4">
        <f>J59+J63+J65+J67+J69</f>
        <v>296</v>
      </c>
      <c r="K57" s="4">
        <f>K59+K63+K65+K69</f>
        <v>296</v>
      </c>
      <c r="L57" s="18"/>
      <c r="M57" s="15"/>
    </row>
    <row r="58" spans="1:13" ht="55.5" customHeight="1" x14ac:dyDescent="0.25">
      <c r="A58" s="15" t="s">
        <v>58</v>
      </c>
      <c r="B58" s="18" t="s">
        <v>59</v>
      </c>
      <c r="C58" s="15" t="s">
        <v>9</v>
      </c>
      <c r="D58" s="2" t="s">
        <v>7</v>
      </c>
      <c r="E58" s="4">
        <f>E59</f>
        <v>456</v>
      </c>
      <c r="F58" s="4">
        <f t="shared" ref="F58:J58" si="33">F59</f>
        <v>76</v>
      </c>
      <c r="G58" s="4">
        <f t="shared" si="33"/>
        <v>76</v>
      </c>
      <c r="H58" s="4">
        <f t="shared" si="33"/>
        <v>76</v>
      </c>
      <c r="I58" s="4">
        <f t="shared" si="33"/>
        <v>76</v>
      </c>
      <c r="J58" s="4">
        <f t="shared" si="33"/>
        <v>76</v>
      </c>
      <c r="K58" s="4">
        <f>K59</f>
        <v>76</v>
      </c>
      <c r="L58" s="23" t="s">
        <v>84</v>
      </c>
      <c r="M58" s="18" t="s">
        <v>60</v>
      </c>
    </row>
    <row r="59" spans="1:13" x14ac:dyDescent="0.25">
      <c r="A59" s="15"/>
      <c r="B59" s="18"/>
      <c r="C59" s="15"/>
      <c r="D59" s="2" t="s">
        <v>12</v>
      </c>
      <c r="E59" s="4">
        <f>SUM(F59:K59)</f>
        <v>456</v>
      </c>
      <c r="F59" s="4">
        <v>76</v>
      </c>
      <c r="G59" s="4">
        <v>76</v>
      </c>
      <c r="H59" s="4">
        <v>76</v>
      </c>
      <c r="I59" s="4">
        <v>76</v>
      </c>
      <c r="J59" s="4">
        <v>76</v>
      </c>
      <c r="K59" s="4">
        <v>76</v>
      </c>
      <c r="L59" s="24"/>
      <c r="M59" s="18"/>
    </row>
    <row r="60" spans="1:13" ht="18.75" customHeight="1" x14ac:dyDescent="0.25">
      <c r="A60" s="15" t="s">
        <v>61</v>
      </c>
      <c r="B60" s="18" t="s">
        <v>62</v>
      </c>
      <c r="C60" s="15" t="s">
        <v>9</v>
      </c>
      <c r="D60" s="2" t="s">
        <v>7</v>
      </c>
      <c r="E60" s="4">
        <f>E61</f>
        <v>573.70000000000005</v>
      </c>
      <c r="F60" s="4">
        <f>F61</f>
        <v>366.1</v>
      </c>
      <c r="G60" s="4">
        <f t="shared" ref="G60:K60" si="34">G61</f>
        <v>207.6</v>
      </c>
      <c r="H60" s="4">
        <f t="shared" si="34"/>
        <v>0</v>
      </c>
      <c r="I60" s="4">
        <f t="shared" si="34"/>
        <v>0</v>
      </c>
      <c r="J60" s="4">
        <f t="shared" si="34"/>
        <v>0</v>
      </c>
      <c r="K60" s="4">
        <f t="shared" si="34"/>
        <v>0</v>
      </c>
      <c r="L60" s="18" t="s">
        <v>63</v>
      </c>
      <c r="M60" s="20" t="s">
        <v>81</v>
      </c>
    </row>
    <row r="61" spans="1:13" ht="18.75" customHeight="1" x14ac:dyDescent="0.25">
      <c r="A61" s="15"/>
      <c r="B61" s="18"/>
      <c r="C61" s="15"/>
      <c r="D61" s="2" t="s">
        <v>12</v>
      </c>
      <c r="E61" s="4">
        <f>SUM(F61:K61)</f>
        <v>573.70000000000005</v>
      </c>
      <c r="F61" s="4">
        <v>366.1</v>
      </c>
      <c r="G61" s="4">
        <v>207.6</v>
      </c>
      <c r="H61" s="4"/>
      <c r="I61" s="4"/>
      <c r="J61" s="4"/>
      <c r="K61" s="4"/>
      <c r="L61" s="18"/>
      <c r="M61" s="21"/>
    </row>
    <row r="62" spans="1:13" ht="18.75" customHeight="1" x14ac:dyDescent="0.25">
      <c r="A62" s="15"/>
      <c r="B62" s="18"/>
      <c r="C62" s="15"/>
      <c r="D62" s="2" t="s">
        <v>7</v>
      </c>
      <c r="E62" s="4">
        <f>E63</f>
        <v>450</v>
      </c>
      <c r="F62" s="4">
        <f>F63</f>
        <v>0</v>
      </c>
      <c r="G62" s="4">
        <f t="shared" ref="G62:K62" si="35">G63</f>
        <v>0</v>
      </c>
      <c r="H62" s="4">
        <f t="shared" si="35"/>
        <v>150</v>
      </c>
      <c r="I62" s="4">
        <f t="shared" si="35"/>
        <v>100</v>
      </c>
      <c r="J62" s="4">
        <f t="shared" si="35"/>
        <v>100</v>
      </c>
      <c r="K62" s="4">
        <f t="shared" si="35"/>
        <v>100</v>
      </c>
      <c r="L62" s="18"/>
      <c r="M62" s="20" t="s">
        <v>64</v>
      </c>
    </row>
    <row r="63" spans="1:13" ht="18" customHeight="1" x14ac:dyDescent="0.25">
      <c r="A63" s="15"/>
      <c r="B63" s="18"/>
      <c r="C63" s="15"/>
      <c r="D63" s="2" t="s">
        <v>12</v>
      </c>
      <c r="E63" s="4">
        <f>SUM(F63:K63)</f>
        <v>450</v>
      </c>
      <c r="F63" s="4"/>
      <c r="G63" s="4"/>
      <c r="H63" s="4">
        <v>150</v>
      </c>
      <c r="I63" s="4">
        <v>100</v>
      </c>
      <c r="J63" s="4">
        <v>100</v>
      </c>
      <c r="K63" s="4">
        <v>100</v>
      </c>
      <c r="L63" s="18"/>
      <c r="M63" s="21"/>
    </row>
    <row r="64" spans="1:13" ht="22.5" customHeight="1" x14ac:dyDescent="0.25">
      <c r="A64" s="15" t="s">
        <v>65</v>
      </c>
      <c r="B64" s="18" t="s">
        <v>66</v>
      </c>
      <c r="C64" s="15" t="s">
        <v>9</v>
      </c>
      <c r="D64" s="2" t="s">
        <v>7</v>
      </c>
      <c r="E64" s="4">
        <f>E65</f>
        <v>354.7</v>
      </c>
      <c r="F64" s="4">
        <f t="shared" ref="F64:K64" si="36">F65</f>
        <v>104.7</v>
      </c>
      <c r="G64" s="4">
        <f t="shared" si="36"/>
        <v>50</v>
      </c>
      <c r="H64" s="4">
        <f t="shared" si="36"/>
        <v>50</v>
      </c>
      <c r="I64" s="4">
        <f t="shared" si="36"/>
        <v>50</v>
      </c>
      <c r="J64" s="4">
        <f t="shared" si="36"/>
        <v>50</v>
      </c>
      <c r="K64" s="4">
        <f t="shared" si="36"/>
        <v>50</v>
      </c>
      <c r="L64" s="18" t="s">
        <v>67</v>
      </c>
      <c r="M64" s="20" t="s">
        <v>82</v>
      </c>
    </row>
    <row r="65" spans="1:13" ht="34.5" customHeight="1" x14ac:dyDescent="0.25">
      <c r="A65" s="15"/>
      <c r="B65" s="18"/>
      <c r="C65" s="15"/>
      <c r="D65" s="2" t="s">
        <v>12</v>
      </c>
      <c r="E65" s="4">
        <f>SUM(F65:K65)</f>
        <v>354.7</v>
      </c>
      <c r="F65" s="4">
        <v>104.7</v>
      </c>
      <c r="G65" s="4">
        <v>50</v>
      </c>
      <c r="H65" s="4">
        <v>50</v>
      </c>
      <c r="I65" s="4">
        <v>50</v>
      </c>
      <c r="J65" s="4">
        <v>50</v>
      </c>
      <c r="K65" s="4">
        <v>50</v>
      </c>
      <c r="L65" s="18"/>
      <c r="M65" s="21"/>
    </row>
    <row r="66" spans="1:13" x14ac:dyDescent="0.25">
      <c r="A66" s="15" t="s">
        <v>68</v>
      </c>
      <c r="B66" s="18" t="s">
        <v>69</v>
      </c>
      <c r="C66" s="15" t="s">
        <v>9</v>
      </c>
      <c r="D66" s="3" t="s">
        <v>7</v>
      </c>
      <c r="E66" s="4">
        <f>E67</f>
        <v>138.6</v>
      </c>
      <c r="F66" s="4">
        <f t="shared" ref="F66:J66" si="37">F67</f>
        <v>138.6</v>
      </c>
      <c r="G66" s="4">
        <f t="shared" si="37"/>
        <v>0</v>
      </c>
      <c r="H66" s="4">
        <f t="shared" si="37"/>
        <v>0</v>
      </c>
      <c r="I66" s="4">
        <f t="shared" si="37"/>
        <v>0</v>
      </c>
      <c r="J66" s="4">
        <f t="shared" si="37"/>
        <v>0</v>
      </c>
      <c r="K66" s="4">
        <v>0</v>
      </c>
      <c r="L66" s="18" t="s">
        <v>70</v>
      </c>
      <c r="M66" s="20" t="s">
        <v>79</v>
      </c>
    </row>
    <row r="67" spans="1:13" ht="44.25" customHeight="1" x14ac:dyDescent="0.25">
      <c r="A67" s="15"/>
      <c r="B67" s="18"/>
      <c r="C67" s="15"/>
      <c r="D67" s="2" t="s">
        <v>12</v>
      </c>
      <c r="E67" s="4">
        <f>SUM(F67:K67)</f>
        <v>138.6</v>
      </c>
      <c r="F67" s="4">
        <v>138.6</v>
      </c>
      <c r="G67" s="4"/>
      <c r="H67" s="4"/>
      <c r="I67" s="4"/>
      <c r="J67" s="4"/>
      <c r="K67" s="4">
        <v>0</v>
      </c>
      <c r="L67" s="18"/>
      <c r="M67" s="21"/>
    </row>
    <row r="68" spans="1:13" ht="22.5" customHeight="1" x14ac:dyDescent="0.25">
      <c r="A68" s="15" t="s">
        <v>71</v>
      </c>
      <c r="B68" s="18" t="s">
        <v>72</v>
      </c>
      <c r="C68" s="15" t="s">
        <v>9</v>
      </c>
      <c r="D68" s="3" t="s">
        <v>7</v>
      </c>
      <c r="E68" s="4">
        <f>E69</f>
        <v>350</v>
      </c>
      <c r="F68" s="4"/>
      <c r="G68" s="4">
        <f>G69</f>
        <v>70</v>
      </c>
      <c r="H68" s="4">
        <f t="shared" ref="H68:J68" si="38">H69</f>
        <v>70</v>
      </c>
      <c r="I68" s="4">
        <f t="shared" si="38"/>
        <v>70</v>
      </c>
      <c r="J68" s="4">
        <f t="shared" si="38"/>
        <v>70</v>
      </c>
      <c r="K68" s="4">
        <f>K69</f>
        <v>70</v>
      </c>
      <c r="L68" s="18" t="s">
        <v>73</v>
      </c>
      <c r="M68" s="20" t="s">
        <v>83</v>
      </c>
    </row>
    <row r="69" spans="1:13" ht="36.75" customHeight="1" x14ac:dyDescent="0.25">
      <c r="A69" s="15"/>
      <c r="B69" s="18"/>
      <c r="C69" s="15"/>
      <c r="D69" s="2" t="s">
        <v>12</v>
      </c>
      <c r="E69" s="4">
        <f>SUM(F69:K69)</f>
        <v>350</v>
      </c>
      <c r="F69" s="4"/>
      <c r="G69" s="4">
        <v>70</v>
      </c>
      <c r="H69" s="4">
        <v>70</v>
      </c>
      <c r="I69" s="4">
        <v>70</v>
      </c>
      <c r="J69" s="4">
        <v>70</v>
      </c>
      <c r="K69" s="4">
        <v>70</v>
      </c>
      <c r="L69" s="18"/>
      <c r="M69" s="21"/>
    </row>
  </sheetData>
  <mergeCells count="127">
    <mergeCell ref="A48:A49"/>
    <mergeCell ref="B48:B49"/>
    <mergeCell ref="C48:C49"/>
    <mergeCell ref="L48:L49"/>
    <mergeCell ref="M48:M49"/>
    <mergeCell ref="A66:A67"/>
    <mergeCell ref="B66:B67"/>
    <mergeCell ref="C66:C67"/>
    <mergeCell ref="L66:L67"/>
    <mergeCell ref="M66:M67"/>
    <mergeCell ref="A68:A69"/>
    <mergeCell ref="B68:B69"/>
    <mergeCell ref="C68:C69"/>
    <mergeCell ref="L68:L69"/>
    <mergeCell ref="M68:M69"/>
    <mergeCell ref="M62:M63"/>
    <mergeCell ref="A64:A65"/>
    <mergeCell ref="B64:B65"/>
    <mergeCell ref="C64:C65"/>
    <mergeCell ref="L64:L65"/>
    <mergeCell ref="M64:M65"/>
    <mergeCell ref="A58:A59"/>
    <mergeCell ref="B58:B59"/>
    <mergeCell ref="C58:C59"/>
    <mergeCell ref="L58:L59"/>
    <mergeCell ref="M58:M59"/>
    <mergeCell ref="A60:A63"/>
    <mergeCell ref="B60:B63"/>
    <mergeCell ref="C60:C63"/>
    <mergeCell ref="L60:L63"/>
    <mergeCell ref="M60:M61"/>
    <mergeCell ref="A54:A57"/>
    <mergeCell ref="B54:B57"/>
    <mergeCell ref="C54:C57"/>
    <mergeCell ref="L54:L57"/>
    <mergeCell ref="M54:M55"/>
    <mergeCell ref="M56:M57"/>
    <mergeCell ref="A50:A53"/>
    <mergeCell ref="B50:B53"/>
    <mergeCell ref="C50:C53"/>
    <mergeCell ref="L50:L53"/>
    <mergeCell ref="M50:M51"/>
    <mergeCell ref="M52:M53"/>
    <mergeCell ref="M42:M43"/>
    <mergeCell ref="A44:A47"/>
    <mergeCell ref="B44:B47"/>
    <mergeCell ref="C44:C47"/>
    <mergeCell ref="L44:L47"/>
    <mergeCell ref="M44:M45"/>
    <mergeCell ref="M46:M47"/>
    <mergeCell ref="A38:A39"/>
    <mergeCell ref="B38:B39"/>
    <mergeCell ref="C38:C39"/>
    <mergeCell ref="L38:L39"/>
    <mergeCell ref="M38:M39"/>
    <mergeCell ref="A40:A43"/>
    <mergeCell ref="B40:B43"/>
    <mergeCell ref="C40:C43"/>
    <mergeCell ref="L40:L43"/>
    <mergeCell ref="M40:M41"/>
    <mergeCell ref="A34:A35"/>
    <mergeCell ref="B34:B35"/>
    <mergeCell ref="C34:C35"/>
    <mergeCell ref="L34:L35"/>
    <mergeCell ref="M34:M35"/>
    <mergeCell ref="A36:A37"/>
    <mergeCell ref="B36:B37"/>
    <mergeCell ref="C36:C37"/>
    <mergeCell ref="L36:L37"/>
    <mergeCell ref="M36:M37"/>
    <mergeCell ref="A30:A33"/>
    <mergeCell ref="B30:B33"/>
    <mergeCell ref="C30:C33"/>
    <mergeCell ref="L30:L33"/>
    <mergeCell ref="M30:M31"/>
    <mergeCell ref="M32:M33"/>
    <mergeCell ref="A26:A29"/>
    <mergeCell ref="B26:B29"/>
    <mergeCell ref="C26:C29"/>
    <mergeCell ref="L26:L29"/>
    <mergeCell ref="M26:M27"/>
    <mergeCell ref="M28:M29"/>
    <mergeCell ref="A22:A23"/>
    <mergeCell ref="B22:B23"/>
    <mergeCell ref="C22:C23"/>
    <mergeCell ref="L22:L23"/>
    <mergeCell ref="M22:M23"/>
    <mergeCell ref="A24:A25"/>
    <mergeCell ref="B24:B25"/>
    <mergeCell ref="C24:C25"/>
    <mergeCell ref="L24:L25"/>
    <mergeCell ref="M24:M25"/>
    <mergeCell ref="A16:A17"/>
    <mergeCell ref="B16:B17"/>
    <mergeCell ref="C16:C17"/>
    <mergeCell ref="L16:L17"/>
    <mergeCell ref="M16:M17"/>
    <mergeCell ref="A18:A21"/>
    <mergeCell ref="B18:B21"/>
    <mergeCell ref="C18:C21"/>
    <mergeCell ref="L18:L21"/>
    <mergeCell ref="M18:M21"/>
    <mergeCell ref="A12:A15"/>
    <mergeCell ref="B12:B15"/>
    <mergeCell ref="C12:C15"/>
    <mergeCell ref="L12:L15"/>
    <mergeCell ref="M12:M13"/>
    <mergeCell ref="M14:M15"/>
    <mergeCell ref="A8:A11"/>
    <mergeCell ref="B8:B11"/>
    <mergeCell ref="C8:C11"/>
    <mergeCell ref="L8:L11"/>
    <mergeCell ref="M8:M9"/>
    <mergeCell ref="M10:M11"/>
    <mergeCell ref="A4:A7"/>
    <mergeCell ref="B4:B7"/>
    <mergeCell ref="C4:C7"/>
    <mergeCell ref="L4:L7"/>
    <mergeCell ref="M4:M5"/>
    <mergeCell ref="M6:M7"/>
    <mergeCell ref="A1:M1"/>
    <mergeCell ref="A2:A3"/>
    <mergeCell ref="B2:B3"/>
    <mergeCell ref="C2:C3"/>
    <mergeCell ref="D2:K2"/>
    <mergeCell ref="L2:L3"/>
    <mergeCell ref="M2:M3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82715-181D-4020-B73B-25E721395FA5}">
  <sheetPr>
    <tabColor rgb="FFFFFF00"/>
    <pageSetUpPr fitToPage="1"/>
  </sheetPr>
  <dimension ref="A1:M69"/>
  <sheetViews>
    <sheetView tabSelected="1" workbookViewId="0">
      <pane xSplit="5" ySplit="3" topLeftCell="F49" activePane="bottomRight" state="frozen"/>
      <selection pane="topRight" activeCell="F1" sqref="F1"/>
      <selection pane="bottomLeft" activeCell="A4" sqref="A4"/>
      <selection pane="bottomRight" activeCell="I69" sqref="I69"/>
    </sheetView>
  </sheetViews>
  <sheetFormatPr defaultRowHeight="15" x14ac:dyDescent="0.25"/>
  <cols>
    <col min="2" max="2" width="37.85546875" customWidth="1"/>
    <col min="3" max="3" width="18.7109375" customWidth="1"/>
    <col min="4" max="4" width="9.140625" style="6"/>
    <col min="12" max="12" width="52.28515625" customWidth="1"/>
    <col min="13" max="13" width="29.7109375" customWidth="1"/>
  </cols>
  <sheetData>
    <row r="1" spans="1:13" s="1" customFormat="1" ht="15.75" x14ac:dyDescent="0.25">
      <c r="A1" s="27" t="s">
        <v>102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5">
      <c r="A2" s="15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5"/>
      <c r="K2" s="15"/>
      <c r="L2" s="15" t="s">
        <v>4</v>
      </c>
      <c r="M2" s="15" t="s">
        <v>5</v>
      </c>
    </row>
    <row r="3" spans="1:13" x14ac:dyDescent="0.25">
      <c r="A3" s="15"/>
      <c r="B3" s="15"/>
      <c r="C3" s="15"/>
      <c r="D3" s="2" t="s">
        <v>6</v>
      </c>
      <c r="E3" s="2" t="s">
        <v>7</v>
      </c>
      <c r="F3" s="2">
        <v>2023</v>
      </c>
      <c r="G3" s="2">
        <v>2024</v>
      </c>
      <c r="H3" s="2">
        <v>2025</v>
      </c>
      <c r="I3" s="2">
        <v>2026</v>
      </c>
      <c r="J3" s="2">
        <v>2027</v>
      </c>
      <c r="K3" s="2">
        <v>2028</v>
      </c>
      <c r="L3" s="15"/>
      <c r="M3" s="15"/>
    </row>
    <row r="4" spans="1:13" x14ac:dyDescent="0.25">
      <c r="A4" s="15"/>
      <c r="B4" s="18" t="s">
        <v>8</v>
      </c>
      <c r="C4" s="15" t="s">
        <v>9</v>
      </c>
      <c r="D4" s="2" t="s">
        <v>7</v>
      </c>
      <c r="E4" s="4">
        <f>E5</f>
        <v>9669</v>
      </c>
      <c r="F4" s="4">
        <f t="shared" ref="F4:K4" si="0">F5</f>
        <v>4930.7999999999993</v>
      </c>
      <c r="G4" s="4">
        <f t="shared" si="0"/>
        <v>4738.2000000000007</v>
      </c>
      <c r="H4" s="4">
        <f t="shared" si="0"/>
        <v>0</v>
      </c>
      <c r="I4" s="4">
        <f t="shared" si="0"/>
        <v>0</v>
      </c>
      <c r="J4" s="4">
        <f t="shared" si="0"/>
        <v>0</v>
      </c>
      <c r="K4" s="4">
        <f t="shared" si="0"/>
        <v>0</v>
      </c>
      <c r="L4" s="18" t="s">
        <v>10</v>
      </c>
      <c r="M4" s="18" t="s">
        <v>11</v>
      </c>
    </row>
    <row r="5" spans="1:13" x14ac:dyDescent="0.25">
      <c r="A5" s="15"/>
      <c r="B5" s="18"/>
      <c r="C5" s="15"/>
      <c r="D5" s="2" t="s">
        <v>12</v>
      </c>
      <c r="E5" s="4">
        <f>SUM(F5:K5)</f>
        <v>9669</v>
      </c>
      <c r="F5" s="4">
        <f>F9+F51</f>
        <v>4930.7999999999993</v>
      </c>
      <c r="G5" s="4">
        <f>G9+G51</f>
        <v>4738.2000000000007</v>
      </c>
      <c r="H5" s="4">
        <f>H9+H51</f>
        <v>0</v>
      </c>
      <c r="I5" s="4">
        <f>I9+I51</f>
        <v>0</v>
      </c>
      <c r="J5" s="4">
        <f>J9+J51</f>
        <v>0</v>
      </c>
      <c r="K5" s="4">
        <f>K9+K51</f>
        <v>0</v>
      </c>
      <c r="L5" s="18"/>
      <c r="M5" s="18"/>
    </row>
    <row r="6" spans="1:13" x14ac:dyDescent="0.25">
      <c r="A6" s="15"/>
      <c r="B6" s="18"/>
      <c r="C6" s="15"/>
      <c r="D6" s="2" t="s">
        <v>7</v>
      </c>
      <c r="E6" s="4">
        <f>E7</f>
        <v>19630.8</v>
      </c>
      <c r="F6" s="4">
        <f t="shared" ref="F6:K6" si="1">F7</f>
        <v>0</v>
      </c>
      <c r="G6" s="4">
        <f t="shared" si="1"/>
        <v>0</v>
      </c>
      <c r="H6" s="4">
        <f t="shared" si="1"/>
        <v>4945.2</v>
      </c>
      <c r="I6" s="4">
        <f t="shared" si="1"/>
        <v>4895.2</v>
      </c>
      <c r="J6" s="4">
        <f t="shared" si="1"/>
        <v>4895.2</v>
      </c>
      <c r="K6" s="4">
        <f t="shared" si="1"/>
        <v>4895.2</v>
      </c>
      <c r="L6" s="18"/>
      <c r="M6" s="18" t="s">
        <v>13</v>
      </c>
    </row>
    <row r="7" spans="1:13" x14ac:dyDescent="0.25">
      <c r="A7" s="15"/>
      <c r="B7" s="18"/>
      <c r="C7" s="15"/>
      <c r="D7" s="2" t="s">
        <v>12</v>
      </c>
      <c r="E7" s="4">
        <f>SUM(F7:K7)</f>
        <v>19630.8</v>
      </c>
      <c r="F7" s="4">
        <f>F11+F53</f>
        <v>0</v>
      </c>
      <c r="G7" s="4">
        <f>G11+G53</f>
        <v>0</v>
      </c>
      <c r="H7" s="4">
        <f>H11+H53</f>
        <v>4945.2</v>
      </c>
      <c r="I7" s="4">
        <f>I11+I53</f>
        <v>4895.2</v>
      </c>
      <c r="J7" s="4">
        <f>J11+J53</f>
        <v>4895.2</v>
      </c>
      <c r="K7" s="4">
        <f>K11+K53</f>
        <v>4895.2</v>
      </c>
      <c r="L7" s="18"/>
      <c r="M7" s="18"/>
    </row>
    <row r="8" spans="1:13" x14ac:dyDescent="0.25">
      <c r="A8" s="15" t="s">
        <v>14</v>
      </c>
      <c r="B8" s="18" t="s">
        <v>15</v>
      </c>
      <c r="C8" s="15" t="s">
        <v>9</v>
      </c>
      <c r="D8" s="2" t="s">
        <v>7</v>
      </c>
      <c r="E8" s="4">
        <f>E9</f>
        <v>8580</v>
      </c>
      <c r="F8" s="4">
        <f t="shared" ref="F8:K8" si="2">F9</f>
        <v>4245.3999999999996</v>
      </c>
      <c r="G8" s="4">
        <f t="shared" si="2"/>
        <v>4334.6000000000004</v>
      </c>
      <c r="H8" s="4">
        <f t="shared" si="2"/>
        <v>0</v>
      </c>
      <c r="I8" s="4">
        <f t="shared" si="2"/>
        <v>0</v>
      </c>
      <c r="J8" s="4">
        <f t="shared" si="2"/>
        <v>0</v>
      </c>
      <c r="K8" s="4">
        <f t="shared" si="2"/>
        <v>0</v>
      </c>
      <c r="L8" s="18" t="s">
        <v>10</v>
      </c>
      <c r="M8" s="18" t="s">
        <v>16</v>
      </c>
    </row>
    <row r="9" spans="1:13" x14ac:dyDescent="0.25">
      <c r="A9" s="15"/>
      <c r="B9" s="18"/>
      <c r="C9" s="15"/>
      <c r="D9" s="2" t="s">
        <v>12</v>
      </c>
      <c r="E9" s="4">
        <f>SUM(F9:K9)</f>
        <v>8580</v>
      </c>
      <c r="F9" s="4">
        <f t="shared" ref="F9:K9" si="3">F13+F27+F37+F41</f>
        <v>4245.3999999999996</v>
      </c>
      <c r="G9" s="4">
        <f t="shared" si="3"/>
        <v>4334.6000000000004</v>
      </c>
      <c r="H9" s="4">
        <f t="shared" si="3"/>
        <v>0</v>
      </c>
      <c r="I9" s="4">
        <f t="shared" si="3"/>
        <v>0</v>
      </c>
      <c r="J9" s="4">
        <f t="shared" si="3"/>
        <v>0</v>
      </c>
      <c r="K9" s="4">
        <f t="shared" si="3"/>
        <v>0</v>
      </c>
      <c r="L9" s="18"/>
      <c r="M9" s="18"/>
    </row>
    <row r="10" spans="1:13" x14ac:dyDescent="0.25">
      <c r="A10" s="15"/>
      <c r="B10" s="18"/>
      <c r="C10" s="15"/>
      <c r="D10" s="2" t="s">
        <v>7</v>
      </c>
      <c r="E10" s="4">
        <f>E11</f>
        <v>18396.8</v>
      </c>
      <c r="F10" s="4">
        <f t="shared" ref="F10:K10" si="4">F11</f>
        <v>0</v>
      </c>
      <c r="G10" s="4">
        <f t="shared" si="4"/>
        <v>0</v>
      </c>
      <c r="H10" s="4">
        <f t="shared" si="4"/>
        <v>4599.2</v>
      </c>
      <c r="I10" s="4">
        <f t="shared" si="4"/>
        <v>4599.2</v>
      </c>
      <c r="J10" s="4">
        <f t="shared" si="4"/>
        <v>4599.2</v>
      </c>
      <c r="K10" s="4">
        <f t="shared" si="4"/>
        <v>4599.2</v>
      </c>
      <c r="L10" s="18"/>
      <c r="M10" s="18" t="s">
        <v>17</v>
      </c>
    </row>
    <row r="11" spans="1:13" x14ac:dyDescent="0.25">
      <c r="A11" s="15"/>
      <c r="B11" s="18"/>
      <c r="C11" s="15"/>
      <c r="D11" s="2" t="s">
        <v>12</v>
      </c>
      <c r="E11" s="4">
        <f>SUM(F11:K11)</f>
        <v>18396.8</v>
      </c>
      <c r="F11" s="4">
        <f t="shared" ref="F11:K11" si="5">F15+F29+F37+F43</f>
        <v>0</v>
      </c>
      <c r="G11" s="4">
        <f t="shared" si="5"/>
        <v>0</v>
      </c>
      <c r="H11" s="4">
        <f>H15+H29+H37+H43</f>
        <v>4599.2</v>
      </c>
      <c r="I11" s="4">
        <f t="shared" si="5"/>
        <v>4599.2</v>
      </c>
      <c r="J11" s="4">
        <f t="shared" si="5"/>
        <v>4599.2</v>
      </c>
      <c r="K11" s="4">
        <f t="shared" si="5"/>
        <v>4599.2</v>
      </c>
      <c r="L11" s="18"/>
      <c r="M11" s="18"/>
    </row>
    <row r="12" spans="1:13" ht="23.25" customHeight="1" x14ac:dyDescent="0.25">
      <c r="A12" s="15" t="s">
        <v>18</v>
      </c>
      <c r="B12" s="18" t="s">
        <v>19</v>
      </c>
      <c r="C12" s="15" t="s">
        <v>9</v>
      </c>
      <c r="D12" s="2" t="s">
        <v>7</v>
      </c>
      <c r="E12" s="4">
        <f>E13</f>
        <v>42.9</v>
      </c>
      <c r="F12" s="4">
        <f t="shared" ref="F12:K12" si="6">F13</f>
        <v>15</v>
      </c>
      <c r="G12" s="4">
        <f t="shared" si="6"/>
        <v>27.9</v>
      </c>
      <c r="H12" s="4">
        <f t="shared" si="6"/>
        <v>0</v>
      </c>
      <c r="I12" s="4">
        <f t="shared" si="6"/>
        <v>0</v>
      </c>
      <c r="J12" s="4">
        <f t="shared" si="6"/>
        <v>0</v>
      </c>
      <c r="K12" s="4">
        <f t="shared" si="6"/>
        <v>0</v>
      </c>
      <c r="L12" s="23" t="s">
        <v>78</v>
      </c>
      <c r="M12" s="18" t="s">
        <v>21</v>
      </c>
    </row>
    <row r="13" spans="1:13" x14ac:dyDescent="0.25">
      <c r="A13" s="15"/>
      <c r="B13" s="18"/>
      <c r="C13" s="15"/>
      <c r="D13" s="2" t="s">
        <v>12</v>
      </c>
      <c r="E13" s="4">
        <f>SUM(F13:K13)</f>
        <v>42.9</v>
      </c>
      <c r="F13" s="4">
        <f>F18</f>
        <v>15</v>
      </c>
      <c r="G13" s="4">
        <f t="shared" ref="G13:K13" si="7">G18</f>
        <v>27.9</v>
      </c>
      <c r="H13" s="4">
        <f t="shared" si="7"/>
        <v>0</v>
      </c>
      <c r="I13" s="4">
        <f t="shared" si="7"/>
        <v>0</v>
      </c>
      <c r="J13" s="4">
        <f t="shared" si="7"/>
        <v>0</v>
      </c>
      <c r="K13" s="4">
        <f t="shared" si="7"/>
        <v>0</v>
      </c>
      <c r="L13" s="25"/>
      <c r="M13" s="18"/>
    </row>
    <row r="14" spans="1:13" x14ac:dyDescent="0.25">
      <c r="A14" s="15"/>
      <c r="B14" s="18"/>
      <c r="C14" s="15"/>
      <c r="D14" s="2" t="s">
        <v>7</v>
      </c>
      <c r="E14" s="4">
        <f>E15</f>
        <v>151.60000000000002</v>
      </c>
      <c r="F14" s="4">
        <f t="shared" ref="F14:K14" si="8">F15</f>
        <v>0</v>
      </c>
      <c r="G14" s="4">
        <f t="shared" si="8"/>
        <v>0</v>
      </c>
      <c r="H14" s="4">
        <f t="shared" si="8"/>
        <v>67.900000000000006</v>
      </c>
      <c r="I14" s="4">
        <f t="shared" si="8"/>
        <v>27.9</v>
      </c>
      <c r="J14" s="4">
        <f t="shared" si="8"/>
        <v>27.9</v>
      </c>
      <c r="K14" s="4">
        <f t="shared" si="8"/>
        <v>27.9</v>
      </c>
      <c r="L14" s="25"/>
      <c r="M14" s="23" t="s">
        <v>22</v>
      </c>
    </row>
    <row r="15" spans="1:13" ht="69" customHeight="1" x14ac:dyDescent="0.25">
      <c r="A15" s="15"/>
      <c r="B15" s="18"/>
      <c r="C15" s="15"/>
      <c r="D15" s="2" t="s">
        <v>12</v>
      </c>
      <c r="E15" s="4">
        <f>SUM(F15:K15)</f>
        <v>151.60000000000002</v>
      </c>
      <c r="F15" s="4">
        <v>0</v>
      </c>
      <c r="G15" s="4">
        <v>0</v>
      </c>
      <c r="H15" s="4">
        <f>H21</f>
        <v>67.900000000000006</v>
      </c>
      <c r="I15" s="4">
        <f t="shared" ref="I15:K15" si="9">I21</f>
        <v>27.9</v>
      </c>
      <c r="J15" s="4">
        <f t="shared" si="9"/>
        <v>27.9</v>
      </c>
      <c r="K15" s="4">
        <f t="shared" si="9"/>
        <v>27.9</v>
      </c>
      <c r="L15" s="24"/>
      <c r="M15" s="24"/>
    </row>
    <row r="16" spans="1:13" ht="22.5" customHeight="1" x14ac:dyDescent="0.25">
      <c r="A16" s="15" t="s">
        <v>23</v>
      </c>
      <c r="B16" s="18" t="s">
        <v>74</v>
      </c>
      <c r="C16" s="15" t="s">
        <v>9</v>
      </c>
      <c r="D16" s="2" t="s">
        <v>7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23" t="s">
        <v>24</v>
      </c>
      <c r="M16" s="20" t="s">
        <v>79</v>
      </c>
    </row>
    <row r="17" spans="1:13" ht="51" customHeight="1" x14ac:dyDescent="0.25">
      <c r="A17" s="15"/>
      <c r="B17" s="18"/>
      <c r="C17" s="15"/>
      <c r="D17" s="2" t="s">
        <v>12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24"/>
      <c r="M17" s="21"/>
    </row>
    <row r="18" spans="1:13" ht="15" customHeight="1" x14ac:dyDescent="0.25">
      <c r="A18" s="15" t="s">
        <v>25</v>
      </c>
      <c r="B18" s="18" t="s">
        <v>26</v>
      </c>
      <c r="C18" s="15" t="s">
        <v>9</v>
      </c>
      <c r="D18" s="2" t="s">
        <v>7</v>
      </c>
      <c r="E18" s="4">
        <f>E19</f>
        <v>42.9</v>
      </c>
      <c r="F18" s="4">
        <f t="shared" ref="F18:K18" si="10">F19</f>
        <v>15</v>
      </c>
      <c r="G18" s="4">
        <f t="shared" si="10"/>
        <v>27.9</v>
      </c>
      <c r="H18" s="4">
        <f t="shared" si="10"/>
        <v>0</v>
      </c>
      <c r="I18" s="4">
        <f t="shared" si="10"/>
        <v>0</v>
      </c>
      <c r="J18" s="4">
        <f t="shared" si="10"/>
        <v>0</v>
      </c>
      <c r="K18" s="4">
        <f t="shared" si="10"/>
        <v>0</v>
      </c>
      <c r="L18" s="19" t="s">
        <v>27</v>
      </c>
      <c r="M18" s="20" t="s">
        <v>79</v>
      </c>
    </row>
    <row r="19" spans="1:13" x14ac:dyDescent="0.25">
      <c r="A19" s="15"/>
      <c r="B19" s="18"/>
      <c r="C19" s="15"/>
      <c r="D19" s="2" t="s">
        <v>12</v>
      </c>
      <c r="E19" s="4">
        <f>SUM(F19:K19)</f>
        <v>42.9</v>
      </c>
      <c r="F19" s="4">
        <v>15</v>
      </c>
      <c r="G19" s="4">
        <v>27.9</v>
      </c>
      <c r="H19" s="4">
        <v>0</v>
      </c>
      <c r="I19" s="4">
        <v>0</v>
      </c>
      <c r="J19" s="4">
        <v>0</v>
      </c>
      <c r="K19" s="4">
        <v>0</v>
      </c>
      <c r="L19" s="19"/>
      <c r="M19" s="26"/>
    </row>
    <row r="20" spans="1:13" x14ac:dyDescent="0.25">
      <c r="A20" s="15"/>
      <c r="B20" s="18"/>
      <c r="C20" s="15"/>
      <c r="D20" s="2" t="s">
        <v>7</v>
      </c>
      <c r="E20" s="4">
        <f>E21</f>
        <v>151.60000000000002</v>
      </c>
      <c r="F20" s="4">
        <f t="shared" ref="F20:K20" si="11">F21</f>
        <v>0</v>
      </c>
      <c r="G20" s="4">
        <f t="shared" si="11"/>
        <v>0</v>
      </c>
      <c r="H20" s="4">
        <f t="shared" si="11"/>
        <v>67.900000000000006</v>
      </c>
      <c r="I20" s="4">
        <f t="shared" si="11"/>
        <v>27.9</v>
      </c>
      <c r="J20" s="4">
        <f t="shared" si="11"/>
        <v>27.9</v>
      </c>
      <c r="K20" s="4">
        <f t="shared" si="11"/>
        <v>27.9</v>
      </c>
      <c r="L20" s="19"/>
      <c r="M20" s="26"/>
    </row>
    <row r="21" spans="1:13" x14ac:dyDescent="0.25">
      <c r="A21" s="15"/>
      <c r="B21" s="18"/>
      <c r="C21" s="15"/>
      <c r="D21" s="2" t="s">
        <v>12</v>
      </c>
      <c r="E21" s="4">
        <f>SUM(F21:K21)</f>
        <v>151.60000000000002</v>
      </c>
      <c r="F21" s="4">
        <v>0</v>
      </c>
      <c r="G21" s="4">
        <v>0</v>
      </c>
      <c r="H21" s="4">
        <v>67.900000000000006</v>
      </c>
      <c r="I21" s="4">
        <v>27.9</v>
      </c>
      <c r="J21" s="4">
        <v>27.9</v>
      </c>
      <c r="K21" s="4">
        <v>27.9</v>
      </c>
      <c r="L21" s="19"/>
      <c r="M21" s="21"/>
    </row>
    <row r="22" spans="1:13" ht="15" customHeight="1" x14ac:dyDescent="0.25">
      <c r="A22" s="15" t="s">
        <v>28</v>
      </c>
      <c r="B22" s="18" t="s">
        <v>29</v>
      </c>
      <c r="C22" s="15" t="s">
        <v>9</v>
      </c>
      <c r="D22" s="2" t="s">
        <v>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23" t="s">
        <v>30</v>
      </c>
      <c r="M22" s="20" t="s">
        <v>79</v>
      </c>
    </row>
    <row r="23" spans="1:13" ht="36.75" customHeight="1" x14ac:dyDescent="0.25">
      <c r="A23" s="15"/>
      <c r="B23" s="18"/>
      <c r="C23" s="15"/>
      <c r="D23" s="2" t="s">
        <v>12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24"/>
      <c r="M23" s="21"/>
    </row>
    <row r="24" spans="1:13" x14ac:dyDescent="0.25">
      <c r="A24" s="15" t="s">
        <v>31</v>
      </c>
      <c r="B24" s="18" t="s">
        <v>32</v>
      </c>
      <c r="C24" s="15" t="s">
        <v>9</v>
      </c>
      <c r="D24" s="2" t="s">
        <v>7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19" t="s">
        <v>20</v>
      </c>
      <c r="M24" s="20" t="s">
        <v>79</v>
      </c>
    </row>
    <row r="25" spans="1:13" ht="30" customHeight="1" x14ac:dyDescent="0.25">
      <c r="A25" s="15"/>
      <c r="B25" s="18"/>
      <c r="C25" s="15"/>
      <c r="D25" s="2" t="s">
        <v>12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19"/>
      <c r="M25" s="21"/>
    </row>
    <row r="26" spans="1:13" x14ac:dyDescent="0.25">
      <c r="A26" s="15" t="s">
        <v>33</v>
      </c>
      <c r="B26" s="18" t="s">
        <v>34</v>
      </c>
      <c r="C26" s="15" t="s">
        <v>9</v>
      </c>
      <c r="D26" s="2" t="s">
        <v>7</v>
      </c>
      <c r="E26" s="4">
        <f>E27</f>
        <v>42.9</v>
      </c>
      <c r="F26" s="4">
        <f t="shared" ref="F26:K26" si="12">F27</f>
        <v>15</v>
      </c>
      <c r="G26" s="4">
        <f t="shared" si="12"/>
        <v>27.9</v>
      </c>
      <c r="H26" s="4">
        <f t="shared" si="12"/>
        <v>0</v>
      </c>
      <c r="I26" s="4">
        <f t="shared" si="12"/>
        <v>0</v>
      </c>
      <c r="J26" s="4">
        <f t="shared" si="12"/>
        <v>0</v>
      </c>
      <c r="K26" s="4">
        <f t="shared" si="12"/>
        <v>0</v>
      </c>
      <c r="L26" s="18" t="s">
        <v>35</v>
      </c>
      <c r="M26" s="18" t="s">
        <v>16</v>
      </c>
    </row>
    <row r="27" spans="1:13" x14ac:dyDescent="0.25">
      <c r="A27" s="15"/>
      <c r="B27" s="18"/>
      <c r="C27" s="15"/>
      <c r="D27" s="2" t="s">
        <v>12</v>
      </c>
      <c r="E27" s="4">
        <f>SUM(F27:K27)</f>
        <v>42.9</v>
      </c>
      <c r="F27" s="4">
        <f>F31</f>
        <v>15</v>
      </c>
      <c r="G27" s="4">
        <f t="shared" ref="G27:K27" si="13">G31</f>
        <v>27.9</v>
      </c>
      <c r="H27" s="4">
        <f t="shared" si="13"/>
        <v>0</v>
      </c>
      <c r="I27" s="4">
        <f t="shared" si="13"/>
        <v>0</v>
      </c>
      <c r="J27" s="4">
        <f t="shared" si="13"/>
        <v>0</v>
      </c>
      <c r="K27" s="4">
        <f t="shared" si="13"/>
        <v>0</v>
      </c>
      <c r="L27" s="18"/>
      <c r="M27" s="18"/>
    </row>
    <row r="28" spans="1:13" x14ac:dyDescent="0.25">
      <c r="A28" s="15"/>
      <c r="B28" s="18"/>
      <c r="C28" s="15"/>
      <c r="D28" s="2" t="s">
        <v>7</v>
      </c>
      <c r="E28" s="4">
        <f>E29</f>
        <v>151.60000000000002</v>
      </c>
      <c r="F28" s="4">
        <f t="shared" ref="F28:K28" si="14">F29</f>
        <v>0</v>
      </c>
      <c r="G28" s="4">
        <f t="shared" si="14"/>
        <v>0</v>
      </c>
      <c r="H28" s="4">
        <f t="shared" si="14"/>
        <v>67.900000000000006</v>
      </c>
      <c r="I28" s="4">
        <f t="shared" si="14"/>
        <v>27.9</v>
      </c>
      <c r="J28" s="4">
        <f t="shared" si="14"/>
        <v>27.9</v>
      </c>
      <c r="K28" s="4">
        <f t="shared" si="14"/>
        <v>27.9</v>
      </c>
      <c r="L28" s="18"/>
      <c r="M28" s="18" t="s">
        <v>17</v>
      </c>
    </row>
    <row r="29" spans="1:13" ht="39.75" customHeight="1" x14ac:dyDescent="0.25">
      <c r="A29" s="15"/>
      <c r="B29" s="18"/>
      <c r="C29" s="15"/>
      <c r="D29" s="2" t="s">
        <v>12</v>
      </c>
      <c r="E29" s="4">
        <f>SUM(F29:K29)</f>
        <v>151.60000000000002</v>
      </c>
      <c r="F29" s="4">
        <f t="shared" ref="F29:G29" si="15">F33</f>
        <v>0</v>
      </c>
      <c r="G29" s="4">
        <f t="shared" si="15"/>
        <v>0</v>
      </c>
      <c r="H29" s="4">
        <f>H33</f>
        <v>67.900000000000006</v>
      </c>
      <c r="I29" s="4">
        <f t="shared" ref="I29:K29" si="16">I33</f>
        <v>27.9</v>
      </c>
      <c r="J29" s="4">
        <f t="shared" si="16"/>
        <v>27.9</v>
      </c>
      <c r="K29" s="4">
        <f t="shared" si="16"/>
        <v>27.9</v>
      </c>
      <c r="L29" s="18"/>
      <c r="M29" s="18"/>
    </row>
    <row r="30" spans="1:13" x14ac:dyDescent="0.25">
      <c r="A30" s="15" t="s">
        <v>36</v>
      </c>
      <c r="B30" s="18" t="s">
        <v>37</v>
      </c>
      <c r="C30" s="15" t="s">
        <v>9</v>
      </c>
      <c r="D30" s="2" t="s">
        <v>7</v>
      </c>
      <c r="E30" s="4">
        <f>E31</f>
        <v>42.9</v>
      </c>
      <c r="F30" s="4">
        <f t="shared" ref="F30:K30" si="17">F31</f>
        <v>15</v>
      </c>
      <c r="G30" s="4">
        <f t="shared" si="17"/>
        <v>27.9</v>
      </c>
      <c r="H30" s="4">
        <f t="shared" si="17"/>
        <v>0</v>
      </c>
      <c r="I30" s="4">
        <f t="shared" si="17"/>
        <v>0</v>
      </c>
      <c r="J30" s="4">
        <f t="shared" si="17"/>
        <v>0</v>
      </c>
      <c r="K30" s="4">
        <f t="shared" si="17"/>
        <v>0</v>
      </c>
      <c r="L30" s="18" t="s">
        <v>38</v>
      </c>
      <c r="M30" s="18" t="s">
        <v>21</v>
      </c>
    </row>
    <row r="31" spans="1:13" x14ac:dyDescent="0.25">
      <c r="A31" s="15"/>
      <c r="B31" s="18"/>
      <c r="C31" s="15"/>
      <c r="D31" s="2" t="s">
        <v>12</v>
      </c>
      <c r="E31" s="4">
        <f>SUM(F31:K31)</f>
        <v>42.9</v>
      </c>
      <c r="F31" s="4">
        <v>15</v>
      </c>
      <c r="G31" s="4">
        <v>27.9</v>
      </c>
      <c r="H31" s="4">
        <v>0</v>
      </c>
      <c r="I31" s="4">
        <v>0</v>
      </c>
      <c r="J31" s="4">
        <v>0</v>
      </c>
      <c r="K31" s="4">
        <v>0</v>
      </c>
      <c r="L31" s="18"/>
      <c r="M31" s="18"/>
    </row>
    <row r="32" spans="1:13" x14ac:dyDescent="0.25">
      <c r="A32" s="15"/>
      <c r="B32" s="18"/>
      <c r="C32" s="15"/>
      <c r="D32" s="2" t="s">
        <v>7</v>
      </c>
      <c r="E32" s="4">
        <f>E33</f>
        <v>151.60000000000002</v>
      </c>
      <c r="F32" s="4">
        <f t="shared" ref="F32:K32" si="18">F33</f>
        <v>0</v>
      </c>
      <c r="G32" s="4">
        <f t="shared" si="18"/>
        <v>0</v>
      </c>
      <c r="H32" s="4">
        <f t="shared" si="18"/>
        <v>67.900000000000006</v>
      </c>
      <c r="I32" s="4">
        <f t="shared" si="18"/>
        <v>27.9</v>
      </c>
      <c r="J32" s="4">
        <f t="shared" si="18"/>
        <v>27.9</v>
      </c>
      <c r="K32" s="4">
        <f t="shared" si="18"/>
        <v>27.9</v>
      </c>
      <c r="L32" s="18"/>
      <c r="M32" s="18" t="s">
        <v>22</v>
      </c>
    </row>
    <row r="33" spans="1:13" x14ac:dyDescent="0.25">
      <c r="A33" s="15"/>
      <c r="B33" s="18"/>
      <c r="C33" s="15"/>
      <c r="D33" s="2" t="s">
        <v>12</v>
      </c>
      <c r="E33" s="4">
        <f>SUM(F33:K33)</f>
        <v>151.60000000000002</v>
      </c>
      <c r="F33" s="4">
        <v>0</v>
      </c>
      <c r="G33" s="4">
        <v>0</v>
      </c>
      <c r="H33" s="4">
        <v>67.900000000000006</v>
      </c>
      <c r="I33" s="4">
        <v>27.9</v>
      </c>
      <c r="J33" s="4">
        <v>27.9</v>
      </c>
      <c r="K33" s="4">
        <v>27.9</v>
      </c>
      <c r="L33" s="18"/>
      <c r="M33" s="18"/>
    </row>
    <row r="34" spans="1:13" ht="22.5" customHeight="1" x14ac:dyDescent="0.25">
      <c r="A34" s="15" t="s">
        <v>39</v>
      </c>
      <c r="B34" s="18" t="s">
        <v>75</v>
      </c>
      <c r="C34" s="15" t="s">
        <v>9</v>
      </c>
      <c r="D34" s="2" t="s">
        <v>7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18" t="s">
        <v>76</v>
      </c>
      <c r="M34" s="20" t="s">
        <v>80</v>
      </c>
    </row>
    <row r="35" spans="1:13" ht="36.75" customHeight="1" x14ac:dyDescent="0.25">
      <c r="A35" s="15"/>
      <c r="B35" s="18"/>
      <c r="C35" s="15"/>
      <c r="D35" s="2" t="s">
        <v>12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18"/>
      <c r="M35" s="21"/>
    </row>
    <row r="36" spans="1:13" x14ac:dyDescent="0.25">
      <c r="A36" s="15" t="s">
        <v>40</v>
      </c>
      <c r="B36" s="18" t="s">
        <v>41</v>
      </c>
      <c r="C36" s="15" t="s">
        <v>9</v>
      </c>
      <c r="D36" s="2" t="s">
        <v>7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18" t="s">
        <v>42</v>
      </c>
      <c r="M36" s="20" t="s">
        <v>79</v>
      </c>
    </row>
    <row r="37" spans="1:13" ht="53.25" customHeight="1" x14ac:dyDescent="0.25">
      <c r="A37" s="15"/>
      <c r="B37" s="18"/>
      <c r="C37" s="15"/>
      <c r="D37" s="2" t="s">
        <v>12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18"/>
      <c r="M37" s="21"/>
    </row>
    <row r="38" spans="1:13" x14ac:dyDescent="0.25">
      <c r="A38" s="15" t="s">
        <v>43</v>
      </c>
      <c r="B38" s="18" t="s">
        <v>44</v>
      </c>
      <c r="C38" s="15" t="s">
        <v>9</v>
      </c>
      <c r="D38" s="3" t="s">
        <v>7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18" t="s">
        <v>45</v>
      </c>
      <c r="M38" s="20" t="s">
        <v>79</v>
      </c>
    </row>
    <row r="39" spans="1:13" ht="47.25" customHeight="1" x14ac:dyDescent="0.25">
      <c r="A39" s="15"/>
      <c r="B39" s="18"/>
      <c r="C39" s="15"/>
      <c r="D39" s="2" t="s">
        <v>12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18"/>
      <c r="M39" s="21"/>
    </row>
    <row r="40" spans="1:13" x14ac:dyDescent="0.25">
      <c r="A40" s="15" t="s">
        <v>46</v>
      </c>
      <c r="B40" s="18" t="s">
        <v>47</v>
      </c>
      <c r="C40" s="15" t="s">
        <v>9</v>
      </c>
      <c r="D40" s="2" t="s">
        <v>7</v>
      </c>
      <c r="E40" s="4">
        <f>E41</f>
        <v>8494.2000000000007</v>
      </c>
      <c r="F40" s="4">
        <f t="shared" ref="F40:K40" si="19">F41</f>
        <v>4215.3999999999996</v>
      </c>
      <c r="G40" s="4">
        <f t="shared" si="19"/>
        <v>4278.8</v>
      </c>
      <c r="H40" s="4">
        <f t="shared" si="19"/>
        <v>0</v>
      </c>
      <c r="I40" s="4">
        <f t="shared" si="19"/>
        <v>0</v>
      </c>
      <c r="J40" s="4">
        <f t="shared" si="19"/>
        <v>0</v>
      </c>
      <c r="K40" s="4">
        <f t="shared" si="19"/>
        <v>0</v>
      </c>
      <c r="L40" s="18" t="s">
        <v>48</v>
      </c>
      <c r="M40" s="18" t="s">
        <v>49</v>
      </c>
    </row>
    <row r="41" spans="1:13" x14ac:dyDescent="0.25">
      <c r="A41" s="15"/>
      <c r="B41" s="18"/>
      <c r="C41" s="15"/>
      <c r="D41" s="2" t="s">
        <v>12</v>
      </c>
      <c r="E41" s="4">
        <f>E45</f>
        <v>8494.2000000000007</v>
      </c>
      <c r="F41" s="4">
        <f t="shared" ref="F41:K41" si="20">F45</f>
        <v>4215.3999999999996</v>
      </c>
      <c r="G41" s="4">
        <f t="shared" si="20"/>
        <v>4278.8</v>
      </c>
      <c r="H41" s="4">
        <f t="shared" si="20"/>
        <v>0</v>
      </c>
      <c r="I41" s="4">
        <f t="shared" si="20"/>
        <v>0</v>
      </c>
      <c r="J41" s="4">
        <f t="shared" si="20"/>
        <v>0</v>
      </c>
      <c r="K41" s="4">
        <f t="shared" si="20"/>
        <v>0</v>
      </c>
      <c r="L41" s="18"/>
      <c r="M41" s="18"/>
    </row>
    <row r="42" spans="1:13" x14ac:dyDescent="0.25">
      <c r="A42" s="15"/>
      <c r="B42" s="18"/>
      <c r="C42" s="15"/>
      <c r="D42" s="2" t="s">
        <v>7</v>
      </c>
      <c r="E42" s="4">
        <f>E43</f>
        <v>18093.599999999999</v>
      </c>
      <c r="F42" s="4">
        <f t="shared" ref="F42:K42" si="21">F43</f>
        <v>0</v>
      </c>
      <c r="G42" s="4">
        <f t="shared" si="21"/>
        <v>0</v>
      </c>
      <c r="H42" s="4">
        <f t="shared" si="21"/>
        <v>4463.3999999999996</v>
      </c>
      <c r="I42" s="4">
        <f t="shared" si="21"/>
        <v>4543.3999999999996</v>
      </c>
      <c r="J42" s="4">
        <f t="shared" si="21"/>
        <v>4543.3999999999996</v>
      </c>
      <c r="K42" s="4">
        <f t="shared" si="21"/>
        <v>4543.3999999999996</v>
      </c>
      <c r="L42" s="18"/>
      <c r="M42" s="18" t="s">
        <v>50</v>
      </c>
    </row>
    <row r="43" spans="1:13" x14ac:dyDescent="0.25">
      <c r="A43" s="15"/>
      <c r="B43" s="18"/>
      <c r="C43" s="15"/>
      <c r="D43" s="2" t="s">
        <v>12</v>
      </c>
      <c r="E43" s="4">
        <f>SUM(H43:K43)</f>
        <v>18093.599999999999</v>
      </c>
      <c r="F43" s="4">
        <f t="shared" ref="F43:K43" si="22">F47</f>
        <v>0</v>
      </c>
      <c r="G43" s="4">
        <f t="shared" si="22"/>
        <v>0</v>
      </c>
      <c r="H43" s="4">
        <f t="shared" si="22"/>
        <v>4463.3999999999996</v>
      </c>
      <c r="I43" s="4">
        <f>I47+I49</f>
        <v>4543.3999999999996</v>
      </c>
      <c r="J43" s="4">
        <f t="shared" si="22"/>
        <v>4543.3999999999996</v>
      </c>
      <c r="K43" s="4">
        <f t="shared" si="22"/>
        <v>4543.3999999999996</v>
      </c>
      <c r="L43" s="18"/>
      <c r="M43" s="18"/>
    </row>
    <row r="44" spans="1:13" x14ac:dyDescent="0.25">
      <c r="A44" s="15" t="s">
        <v>51</v>
      </c>
      <c r="B44" s="18" t="s">
        <v>52</v>
      </c>
      <c r="C44" s="15" t="s">
        <v>9</v>
      </c>
      <c r="D44" s="2" t="s">
        <v>7</v>
      </c>
      <c r="E44" s="4">
        <f>E45</f>
        <v>8494.2000000000007</v>
      </c>
      <c r="F44" s="4">
        <f t="shared" ref="F44:K44" si="23">F45</f>
        <v>4215.3999999999996</v>
      </c>
      <c r="G44" s="4">
        <f t="shared" si="23"/>
        <v>4278.8</v>
      </c>
      <c r="H44" s="4">
        <f t="shared" si="23"/>
        <v>0</v>
      </c>
      <c r="I44" s="4">
        <f t="shared" si="23"/>
        <v>0</v>
      </c>
      <c r="J44" s="4">
        <f t="shared" si="23"/>
        <v>0</v>
      </c>
      <c r="K44" s="4">
        <f t="shared" si="23"/>
        <v>0</v>
      </c>
      <c r="L44" s="18" t="s">
        <v>48</v>
      </c>
      <c r="M44" s="18" t="s">
        <v>49</v>
      </c>
    </row>
    <row r="45" spans="1:13" x14ac:dyDescent="0.25">
      <c r="A45" s="15"/>
      <c r="B45" s="18"/>
      <c r="C45" s="15"/>
      <c r="D45" s="2" t="s">
        <v>12</v>
      </c>
      <c r="E45" s="4">
        <f>SUM(F45:K45)</f>
        <v>8494.2000000000007</v>
      </c>
      <c r="F45" s="4">
        <v>4215.3999999999996</v>
      </c>
      <c r="G45" s="4">
        <v>4278.8</v>
      </c>
      <c r="H45" s="4">
        <v>0</v>
      </c>
      <c r="I45" s="4">
        <v>0</v>
      </c>
      <c r="J45" s="4">
        <v>0</v>
      </c>
      <c r="K45" s="4">
        <v>0</v>
      </c>
      <c r="L45" s="18"/>
      <c r="M45" s="18"/>
    </row>
    <row r="46" spans="1:13" x14ac:dyDescent="0.25">
      <c r="A46" s="15"/>
      <c r="B46" s="18"/>
      <c r="C46" s="15"/>
      <c r="D46" s="2" t="s">
        <v>7</v>
      </c>
      <c r="E46" s="32">
        <f>E47</f>
        <v>18087.68</v>
      </c>
      <c r="F46" s="4">
        <f t="shared" ref="F46:K46" si="24">F47</f>
        <v>0</v>
      </c>
      <c r="G46" s="4">
        <f t="shared" si="24"/>
        <v>0</v>
      </c>
      <c r="H46" s="4">
        <f t="shared" si="24"/>
        <v>4463.3999999999996</v>
      </c>
      <c r="I46" s="32">
        <f t="shared" si="24"/>
        <v>4537.4799999999996</v>
      </c>
      <c r="J46" s="4">
        <f t="shared" si="24"/>
        <v>4543.3999999999996</v>
      </c>
      <c r="K46" s="4">
        <f t="shared" si="24"/>
        <v>4543.3999999999996</v>
      </c>
      <c r="L46" s="18"/>
      <c r="M46" s="18" t="s">
        <v>50</v>
      </c>
    </row>
    <row r="47" spans="1:13" x14ac:dyDescent="0.25">
      <c r="A47" s="15"/>
      <c r="B47" s="18"/>
      <c r="C47" s="15"/>
      <c r="D47" s="2" t="s">
        <v>12</v>
      </c>
      <c r="E47" s="32">
        <f>SUM(F47:K47)</f>
        <v>18087.68</v>
      </c>
      <c r="F47" s="4">
        <v>0</v>
      </c>
      <c r="G47" s="4">
        <v>0</v>
      </c>
      <c r="H47" s="4">
        <v>4463.3999999999996</v>
      </c>
      <c r="I47" s="32">
        <v>4537.4799999999996</v>
      </c>
      <c r="J47" s="4">
        <v>4543.3999999999996</v>
      </c>
      <c r="K47" s="4">
        <v>4543.3999999999996</v>
      </c>
      <c r="L47" s="18"/>
      <c r="M47" s="18"/>
    </row>
    <row r="48" spans="1:13" x14ac:dyDescent="0.25">
      <c r="A48" s="15" t="s">
        <v>103</v>
      </c>
      <c r="B48" s="18" t="s">
        <v>52</v>
      </c>
      <c r="C48" s="15" t="s">
        <v>9</v>
      </c>
      <c r="D48" s="2" t="s">
        <v>7</v>
      </c>
      <c r="E48" s="32">
        <f>E49</f>
        <v>5.92</v>
      </c>
      <c r="F48" s="4">
        <v>0</v>
      </c>
      <c r="G48" s="4">
        <v>0</v>
      </c>
      <c r="H48" s="4">
        <f t="shared" ref="H48:M48" si="25">H49</f>
        <v>0</v>
      </c>
      <c r="I48" s="32">
        <f>I49</f>
        <v>5.92</v>
      </c>
      <c r="J48" s="4">
        <f t="shared" si="25"/>
        <v>0</v>
      </c>
      <c r="K48" s="4">
        <f t="shared" si="25"/>
        <v>0</v>
      </c>
      <c r="L48" s="18"/>
      <c r="M48" s="18" t="s">
        <v>50</v>
      </c>
    </row>
    <row r="49" spans="1:13" x14ac:dyDescent="0.25">
      <c r="A49" s="15"/>
      <c r="B49" s="18"/>
      <c r="C49" s="15"/>
      <c r="D49" s="2" t="s">
        <v>12</v>
      </c>
      <c r="E49" s="32">
        <f>SUM(F49:K49)</f>
        <v>5.92</v>
      </c>
      <c r="F49" s="4">
        <v>0</v>
      </c>
      <c r="G49" s="4">
        <v>0</v>
      </c>
      <c r="H49" s="4">
        <v>0</v>
      </c>
      <c r="I49" s="32">
        <v>5.92</v>
      </c>
      <c r="J49" s="4">
        <v>0</v>
      </c>
      <c r="K49" s="4">
        <v>0</v>
      </c>
      <c r="L49" s="18"/>
      <c r="M49" s="18"/>
    </row>
    <row r="50" spans="1:13" ht="45" customHeight="1" x14ac:dyDescent="0.25">
      <c r="A50" s="15" t="s">
        <v>53</v>
      </c>
      <c r="B50" s="18" t="s">
        <v>54</v>
      </c>
      <c r="C50" s="15" t="s">
        <v>9</v>
      </c>
      <c r="D50" s="2" t="s">
        <v>7</v>
      </c>
      <c r="E50" s="4">
        <f>E51</f>
        <v>1089</v>
      </c>
      <c r="F50" s="4">
        <f t="shared" ref="F50:K50" si="26">F51</f>
        <v>685.40000000000009</v>
      </c>
      <c r="G50" s="4">
        <f t="shared" si="26"/>
        <v>403.6</v>
      </c>
      <c r="H50" s="4">
        <f t="shared" si="26"/>
        <v>0</v>
      </c>
      <c r="I50" s="4">
        <f t="shared" si="26"/>
        <v>0</v>
      </c>
      <c r="J50" s="4">
        <f t="shared" si="26"/>
        <v>0</v>
      </c>
      <c r="K50" s="4">
        <f t="shared" si="26"/>
        <v>0</v>
      </c>
      <c r="L50" s="18" t="s">
        <v>10</v>
      </c>
      <c r="M50" s="16" t="s">
        <v>77</v>
      </c>
    </row>
    <row r="51" spans="1:13" x14ac:dyDescent="0.25">
      <c r="A51" s="15"/>
      <c r="B51" s="18"/>
      <c r="C51" s="15"/>
      <c r="D51" s="2" t="s">
        <v>12</v>
      </c>
      <c r="E51" s="4">
        <f>E55</f>
        <v>1089</v>
      </c>
      <c r="F51" s="4">
        <f t="shared" ref="F51:K51" si="27">F55</f>
        <v>685.40000000000009</v>
      </c>
      <c r="G51" s="4">
        <f t="shared" si="27"/>
        <v>403.6</v>
      </c>
      <c r="H51" s="4">
        <f t="shared" si="27"/>
        <v>0</v>
      </c>
      <c r="I51" s="4">
        <f t="shared" si="27"/>
        <v>0</v>
      </c>
      <c r="J51" s="4">
        <f t="shared" si="27"/>
        <v>0</v>
      </c>
      <c r="K51" s="4">
        <f t="shared" si="27"/>
        <v>0</v>
      </c>
      <c r="L51" s="18"/>
      <c r="M51" s="17"/>
    </row>
    <row r="52" spans="1:13" ht="45" customHeight="1" x14ac:dyDescent="0.25">
      <c r="A52" s="15"/>
      <c r="B52" s="18"/>
      <c r="C52" s="15"/>
      <c r="D52" s="3" t="s">
        <v>7</v>
      </c>
      <c r="E52" s="4">
        <f>E53</f>
        <v>1234</v>
      </c>
      <c r="F52" s="4">
        <f t="shared" ref="F52:K52" si="28">F53</f>
        <v>0</v>
      </c>
      <c r="G52" s="4">
        <f t="shared" si="28"/>
        <v>0</v>
      </c>
      <c r="H52" s="4">
        <f t="shared" si="28"/>
        <v>346</v>
      </c>
      <c r="I52" s="4">
        <f t="shared" si="28"/>
        <v>296</v>
      </c>
      <c r="J52" s="4">
        <f t="shared" si="28"/>
        <v>296</v>
      </c>
      <c r="K52" s="4">
        <f t="shared" si="28"/>
        <v>296</v>
      </c>
      <c r="L52" s="18"/>
      <c r="M52" s="20" t="s">
        <v>100</v>
      </c>
    </row>
    <row r="53" spans="1:13" x14ac:dyDescent="0.25">
      <c r="A53" s="15"/>
      <c r="B53" s="18"/>
      <c r="C53" s="15"/>
      <c r="D53" s="2" t="s">
        <v>12</v>
      </c>
      <c r="E53" s="4">
        <f>E57</f>
        <v>1234</v>
      </c>
      <c r="F53" s="4">
        <f t="shared" ref="F53:K53" si="29">F57</f>
        <v>0</v>
      </c>
      <c r="G53" s="4">
        <f t="shared" si="29"/>
        <v>0</v>
      </c>
      <c r="H53" s="4">
        <f t="shared" si="29"/>
        <v>346</v>
      </c>
      <c r="I53" s="4">
        <f t="shared" si="29"/>
        <v>296</v>
      </c>
      <c r="J53" s="4">
        <f t="shared" si="29"/>
        <v>296</v>
      </c>
      <c r="K53" s="4">
        <f t="shared" si="29"/>
        <v>296</v>
      </c>
      <c r="L53" s="18"/>
      <c r="M53" s="21"/>
    </row>
    <row r="54" spans="1:13" ht="22.5" customHeight="1" x14ac:dyDescent="0.25">
      <c r="A54" s="15" t="s">
        <v>55</v>
      </c>
      <c r="B54" s="18" t="s">
        <v>56</v>
      </c>
      <c r="C54" s="15" t="s">
        <v>9</v>
      </c>
      <c r="D54" s="3" t="s">
        <v>7</v>
      </c>
      <c r="E54" s="4">
        <f>E55</f>
        <v>1089</v>
      </c>
      <c r="F54" s="4">
        <f t="shared" ref="F54:G54" si="30">F55</f>
        <v>685.40000000000009</v>
      </c>
      <c r="G54" s="4">
        <f t="shared" si="30"/>
        <v>403.6</v>
      </c>
      <c r="H54" s="4">
        <v>0</v>
      </c>
      <c r="I54" s="4">
        <v>0</v>
      </c>
      <c r="J54" s="4">
        <v>0</v>
      </c>
      <c r="K54" s="4">
        <v>0</v>
      </c>
      <c r="L54" s="18" t="s">
        <v>57</v>
      </c>
      <c r="M54" s="22" t="s">
        <v>77</v>
      </c>
    </row>
    <row r="55" spans="1:13" ht="39.75" customHeight="1" x14ac:dyDescent="0.25">
      <c r="A55" s="15"/>
      <c r="B55" s="18"/>
      <c r="C55" s="15"/>
      <c r="D55" s="2" t="s">
        <v>12</v>
      </c>
      <c r="E55" s="4">
        <f>SUM(F55:K55)</f>
        <v>1089</v>
      </c>
      <c r="F55" s="4">
        <f>F59+F61+F65+F67+F69</f>
        <v>685.40000000000009</v>
      </c>
      <c r="G55" s="4">
        <f t="shared" ref="G55" si="31">G59+G61+G65+G67+G69</f>
        <v>403.6</v>
      </c>
      <c r="H55" s="4">
        <v>0</v>
      </c>
      <c r="I55" s="4">
        <v>0</v>
      </c>
      <c r="J55" s="4">
        <v>0</v>
      </c>
      <c r="K55" s="4">
        <v>0</v>
      </c>
      <c r="L55" s="18"/>
      <c r="M55" s="22"/>
    </row>
    <row r="56" spans="1:13" ht="45" customHeight="1" x14ac:dyDescent="0.25">
      <c r="A56" s="15"/>
      <c r="B56" s="18"/>
      <c r="C56" s="15"/>
      <c r="D56" s="2" t="s">
        <v>7</v>
      </c>
      <c r="E56" s="4">
        <f>E57</f>
        <v>1234</v>
      </c>
      <c r="F56" s="4">
        <f t="shared" ref="F56:K56" si="32">F57</f>
        <v>0</v>
      </c>
      <c r="G56" s="4">
        <f t="shared" si="32"/>
        <v>0</v>
      </c>
      <c r="H56" s="4">
        <f t="shared" si="32"/>
        <v>346</v>
      </c>
      <c r="I56" s="4">
        <f t="shared" si="32"/>
        <v>296</v>
      </c>
      <c r="J56" s="4">
        <f t="shared" si="32"/>
        <v>296</v>
      </c>
      <c r="K56" s="4">
        <f t="shared" si="32"/>
        <v>296</v>
      </c>
      <c r="L56" s="18"/>
      <c r="M56" s="15" t="s">
        <v>100</v>
      </c>
    </row>
    <row r="57" spans="1:13" ht="49.5" customHeight="1" x14ac:dyDescent="0.25">
      <c r="A57" s="15"/>
      <c r="B57" s="18"/>
      <c r="C57" s="15"/>
      <c r="D57" s="2" t="s">
        <v>12</v>
      </c>
      <c r="E57" s="4">
        <f>SUM(F57:K57)</f>
        <v>1234</v>
      </c>
      <c r="F57" s="4">
        <v>0</v>
      </c>
      <c r="G57" s="4">
        <v>0</v>
      </c>
      <c r="H57" s="4">
        <f>H59+H63+H65+H67+H69</f>
        <v>346</v>
      </c>
      <c r="I57" s="4">
        <f>I59+I63+I65+I67+I69</f>
        <v>296</v>
      </c>
      <c r="J57" s="4">
        <f>J59+J63+J65+J67+J69</f>
        <v>296</v>
      </c>
      <c r="K57" s="4">
        <f>K59+K63+K65+K69</f>
        <v>296</v>
      </c>
      <c r="L57" s="18"/>
      <c r="M57" s="15"/>
    </row>
    <row r="58" spans="1:13" ht="55.5" customHeight="1" x14ac:dyDescent="0.25">
      <c r="A58" s="15" t="s">
        <v>58</v>
      </c>
      <c r="B58" s="18" t="s">
        <v>59</v>
      </c>
      <c r="C58" s="15" t="s">
        <v>9</v>
      </c>
      <c r="D58" s="2" t="s">
        <v>7</v>
      </c>
      <c r="E58" s="4">
        <f>E59</f>
        <v>456</v>
      </c>
      <c r="F58" s="4">
        <f t="shared" ref="F58:J58" si="33">F59</f>
        <v>76</v>
      </c>
      <c r="G58" s="4">
        <f t="shared" si="33"/>
        <v>76</v>
      </c>
      <c r="H58" s="4">
        <f t="shared" si="33"/>
        <v>76</v>
      </c>
      <c r="I58" s="4">
        <f t="shared" si="33"/>
        <v>76</v>
      </c>
      <c r="J58" s="4">
        <f t="shared" si="33"/>
        <v>76</v>
      </c>
      <c r="K58" s="4">
        <f>K59</f>
        <v>76</v>
      </c>
      <c r="L58" s="23" t="s">
        <v>84</v>
      </c>
      <c r="M58" s="18" t="s">
        <v>60</v>
      </c>
    </row>
    <row r="59" spans="1:13" x14ac:dyDescent="0.25">
      <c r="A59" s="15"/>
      <c r="B59" s="18"/>
      <c r="C59" s="15"/>
      <c r="D59" s="2" t="s">
        <v>12</v>
      </c>
      <c r="E59" s="4">
        <f>SUM(F59:K59)</f>
        <v>456</v>
      </c>
      <c r="F59" s="4">
        <v>76</v>
      </c>
      <c r="G59" s="4">
        <v>76</v>
      </c>
      <c r="H59" s="4">
        <v>76</v>
      </c>
      <c r="I59" s="4">
        <v>76</v>
      </c>
      <c r="J59" s="4">
        <v>76</v>
      </c>
      <c r="K59" s="4">
        <v>76</v>
      </c>
      <c r="L59" s="24"/>
      <c r="M59" s="18"/>
    </row>
    <row r="60" spans="1:13" ht="18.75" customHeight="1" x14ac:dyDescent="0.25">
      <c r="A60" s="15" t="s">
        <v>61</v>
      </c>
      <c r="B60" s="18" t="s">
        <v>62</v>
      </c>
      <c r="C60" s="15" t="s">
        <v>9</v>
      </c>
      <c r="D60" s="2" t="s">
        <v>7</v>
      </c>
      <c r="E60" s="4">
        <f>E61</f>
        <v>573.70000000000005</v>
      </c>
      <c r="F60" s="4">
        <f>F61</f>
        <v>366.1</v>
      </c>
      <c r="G60" s="4">
        <f t="shared" ref="G60:K60" si="34">G61</f>
        <v>207.6</v>
      </c>
      <c r="H60" s="4">
        <f t="shared" si="34"/>
        <v>0</v>
      </c>
      <c r="I60" s="4">
        <f t="shared" si="34"/>
        <v>0</v>
      </c>
      <c r="J60" s="4">
        <f t="shared" si="34"/>
        <v>0</v>
      </c>
      <c r="K60" s="4">
        <f t="shared" si="34"/>
        <v>0</v>
      </c>
      <c r="L60" s="18" t="s">
        <v>63</v>
      </c>
      <c r="M60" s="20" t="s">
        <v>81</v>
      </c>
    </row>
    <row r="61" spans="1:13" ht="18.75" customHeight="1" x14ac:dyDescent="0.25">
      <c r="A61" s="15"/>
      <c r="B61" s="18"/>
      <c r="C61" s="15"/>
      <c r="D61" s="2" t="s">
        <v>12</v>
      </c>
      <c r="E61" s="4">
        <f>SUM(F61:K61)</f>
        <v>573.70000000000005</v>
      </c>
      <c r="F61" s="4">
        <v>366.1</v>
      </c>
      <c r="G61" s="4">
        <v>207.6</v>
      </c>
      <c r="H61" s="4">
        <v>0</v>
      </c>
      <c r="I61" s="4">
        <v>0</v>
      </c>
      <c r="J61" s="4">
        <v>0</v>
      </c>
      <c r="K61" s="4">
        <v>0</v>
      </c>
      <c r="L61" s="18"/>
      <c r="M61" s="21"/>
    </row>
    <row r="62" spans="1:13" ht="18.75" customHeight="1" x14ac:dyDescent="0.25">
      <c r="A62" s="15"/>
      <c r="B62" s="18"/>
      <c r="C62" s="15"/>
      <c r="D62" s="2" t="s">
        <v>7</v>
      </c>
      <c r="E62" s="4">
        <f>E63</f>
        <v>450</v>
      </c>
      <c r="F62" s="4">
        <f>F63</f>
        <v>0</v>
      </c>
      <c r="G62" s="4">
        <f t="shared" ref="G62:K62" si="35">G63</f>
        <v>0</v>
      </c>
      <c r="H62" s="4">
        <f t="shared" si="35"/>
        <v>150</v>
      </c>
      <c r="I62" s="4">
        <f t="shared" si="35"/>
        <v>100</v>
      </c>
      <c r="J62" s="4">
        <f t="shared" si="35"/>
        <v>100</v>
      </c>
      <c r="K62" s="4">
        <f t="shared" si="35"/>
        <v>100</v>
      </c>
      <c r="L62" s="18"/>
      <c r="M62" s="20" t="s">
        <v>64</v>
      </c>
    </row>
    <row r="63" spans="1:13" ht="18" customHeight="1" x14ac:dyDescent="0.25">
      <c r="A63" s="15"/>
      <c r="B63" s="18"/>
      <c r="C63" s="15"/>
      <c r="D63" s="2" t="s">
        <v>12</v>
      </c>
      <c r="E63" s="4">
        <f>SUM(F63:K63)</f>
        <v>450</v>
      </c>
      <c r="F63" s="4">
        <v>0</v>
      </c>
      <c r="G63" s="4">
        <v>0</v>
      </c>
      <c r="H63" s="4">
        <v>150</v>
      </c>
      <c r="I63" s="4">
        <v>100</v>
      </c>
      <c r="J63" s="4">
        <v>100</v>
      </c>
      <c r="K63" s="4">
        <v>100</v>
      </c>
      <c r="L63" s="18"/>
      <c r="M63" s="21"/>
    </row>
    <row r="64" spans="1:13" ht="22.5" customHeight="1" x14ac:dyDescent="0.25">
      <c r="A64" s="15" t="s">
        <v>65</v>
      </c>
      <c r="B64" s="18" t="s">
        <v>66</v>
      </c>
      <c r="C64" s="15" t="s">
        <v>9</v>
      </c>
      <c r="D64" s="2" t="s">
        <v>7</v>
      </c>
      <c r="E64" s="4">
        <f>E65</f>
        <v>354.7</v>
      </c>
      <c r="F64" s="4">
        <f t="shared" ref="F64:K64" si="36">F65</f>
        <v>104.7</v>
      </c>
      <c r="G64" s="4">
        <f t="shared" si="36"/>
        <v>50</v>
      </c>
      <c r="H64" s="4">
        <f t="shared" si="36"/>
        <v>50</v>
      </c>
      <c r="I64" s="4">
        <f t="shared" si="36"/>
        <v>50</v>
      </c>
      <c r="J64" s="4">
        <f t="shared" si="36"/>
        <v>50</v>
      </c>
      <c r="K64" s="4">
        <f t="shared" si="36"/>
        <v>50</v>
      </c>
      <c r="L64" s="18" t="s">
        <v>67</v>
      </c>
      <c r="M64" s="20" t="s">
        <v>82</v>
      </c>
    </row>
    <row r="65" spans="1:13" ht="34.5" customHeight="1" x14ac:dyDescent="0.25">
      <c r="A65" s="15"/>
      <c r="B65" s="18"/>
      <c r="C65" s="15"/>
      <c r="D65" s="2" t="s">
        <v>12</v>
      </c>
      <c r="E65" s="4">
        <f>SUM(F65:K65)</f>
        <v>354.7</v>
      </c>
      <c r="F65" s="4">
        <v>104.7</v>
      </c>
      <c r="G65" s="4">
        <v>50</v>
      </c>
      <c r="H65" s="4">
        <v>50</v>
      </c>
      <c r="I65" s="4">
        <v>50</v>
      </c>
      <c r="J65" s="4">
        <v>50</v>
      </c>
      <c r="K65" s="4">
        <v>50</v>
      </c>
      <c r="L65" s="18"/>
      <c r="M65" s="21"/>
    </row>
    <row r="66" spans="1:13" x14ac:dyDescent="0.25">
      <c r="A66" s="15" t="s">
        <v>68</v>
      </c>
      <c r="B66" s="18" t="s">
        <v>69</v>
      </c>
      <c r="C66" s="15" t="s">
        <v>9</v>
      </c>
      <c r="D66" s="3" t="s">
        <v>7</v>
      </c>
      <c r="E66" s="4">
        <f>E67</f>
        <v>138.6</v>
      </c>
      <c r="F66" s="4">
        <f t="shared" ref="F66:J66" si="37">F67</f>
        <v>138.6</v>
      </c>
      <c r="G66" s="4">
        <f t="shared" si="37"/>
        <v>0</v>
      </c>
      <c r="H66" s="4">
        <f t="shared" si="37"/>
        <v>0</v>
      </c>
      <c r="I66" s="4">
        <f t="shared" si="37"/>
        <v>0</v>
      </c>
      <c r="J66" s="4">
        <f t="shared" si="37"/>
        <v>0</v>
      </c>
      <c r="K66" s="4">
        <v>0</v>
      </c>
      <c r="L66" s="18" t="s">
        <v>70</v>
      </c>
      <c r="M66" s="20" t="s">
        <v>79</v>
      </c>
    </row>
    <row r="67" spans="1:13" ht="44.25" customHeight="1" x14ac:dyDescent="0.25">
      <c r="A67" s="15"/>
      <c r="B67" s="18"/>
      <c r="C67" s="15"/>
      <c r="D67" s="2" t="s">
        <v>12</v>
      </c>
      <c r="E67" s="4">
        <f>SUM(F67:K67)</f>
        <v>138.6</v>
      </c>
      <c r="F67" s="4">
        <v>138.6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18"/>
      <c r="M67" s="21"/>
    </row>
    <row r="68" spans="1:13" ht="22.5" customHeight="1" x14ac:dyDescent="0.25">
      <c r="A68" s="15" t="s">
        <v>71</v>
      </c>
      <c r="B68" s="18" t="s">
        <v>72</v>
      </c>
      <c r="C68" s="15" t="s">
        <v>9</v>
      </c>
      <c r="D68" s="3" t="s">
        <v>7</v>
      </c>
      <c r="E68" s="4">
        <f>E69</f>
        <v>350</v>
      </c>
      <c r="F68" s="4">
        <v>0</v>
      </c>
      <c r="G68" s="4">
        <f>G69</f>
        <v>70</v>
      </c>
      <c r="H68" s="4">
        <f t="shared" ref="H68:J68" si="38">H69</f>
        <v>70</v>
      </c>
      <c r="I68" s="4">
        <f t="shared" si="38"/>
        <v>70</v>
      </c>
      <c r="J68" s="4">
        <f t="shared" si="38"/>
        <v>70</v>
      </c>
      <c r="K68" s="4">
        <f>K69</f>
        <v>70</v>
      </c>
      <c r="L68" s="18" t="s">
        <v>73</v>
      </c>
      <c r="M68" s="20" t="s">
        <v>83</v>
      </c>
    </row>
    <row r="69" spans="1:13" ht="36.75" customHeight="1" x14ac:dyDescent="0.25">
      <c r="A69" s="15"/>
      <c r="B69" s="18"/>
      <c r="C69" s="15"/>
      <c r="D69" s="2" t="s">
        <v>12</v>
      </c>
      <c r="E69" s="4">
        <f>SUM(F69:K69)</f>
        <v>350</v>
      </c>
      <c r="F69" s="4">
        <v>0</v>
      </c>
      <c r="G69" s="4">
        <v>70</v>
      </c>
      <c r="H69" s="4">
        <v>70</v>
      </c>
      <c r="I69" s="4">
        <v>70</v>
      </c>
      <c r="J69" s="4">
        <v>70</v>
      </c>
      <c r="K69" s="4">
        <v>70</v>
      </c>
      <c r="L69" s="18"/>
      <c r="M69" s="21"/>
    </row>
  </sheetData>
  <mergeCells count="127">
    <mergeCell ref="A66:A67"/>
    <mergeCell ref="B66:B67"/>
    <mergeCell ref="C66:C67"/>
    <mergeCell ref="L66:L67"/>
    <mergeCell ref="M66:M67"/>
    <mergeCell ref="A68:A69"/>
    <mergeCell ref="B68:B69"/>
    <mergeCell ref="C68:C69"/>
    <mergeCell ref="L68:L69"/>
    <mergeCell ref="M68:M69"/>
    <mergeCell ref="M62:M63"/>
    <mergeCell ref="A64:A65"/>
    <mergeCell ref="B64:B65"/>
    <mergeCell ref="C64:C65"/>
    <mergeCell ref="L64:L65"/>
    <mergeCell ref="M64:M65"/>
    <mergeCell ref="A58:A59"/>
    <mergeCell ref="B58:B59"/>
    <mergeCell ref="C58:C59"/>
    <mergeCell ref="L58:L59"/>
    <mergeCell ref="M58:M59"/>
    <mergeCell ref="A60:A63"/>
    <mergeCell ref="B60:B63"/>
    <mergeCell ref="C60:C63"/>
    <mergeCell ref="L60:L63"/>
    <mergeCell ref="M60:M61"/>
    <mergeCell ref="M52:M53"/>
    <mergeCell ref="A54:A57"/>
    <mergeCell ref="B54:B57"/>
    <mergeCell ref="C54:C57"/>
    <mergeCell ref="L54:L57"/>
    <mergeCell ref="M54:M55"/>
    <mergeCell ref="M56:M57"/>
    <mergeCell ref="A48:A49"/>
    <mergeCell ref="B48:B49"/>
    <mergeCell ref="C48:C49"/>
    <mergeCell ref="L48:L49"/>
    <mergeCell ref="M48:M49"/>
    <mergeCell ref="A50:A53"/>
    <mergeCell ref="B50:B53"/>
    <mergeCell ref="C50:C53"/>
    <mergeCell ref="L50:L53"/>
    <mergeCell ref="M50:M51"/>
    <mergeCell ref="M42:M43"/>
    <mergeCell ref="A44:A47"/>
    <mergeCell ref="B44:B47"/>
    <mergeCell ref="C44:C47"/>
    <mergeCell ref="L44:L47"/>
    <mergeCell ref="M44:M45"/>
    <mergeCell ref="M46:M47"/>
    <mergeCell ref="A38:A39"/>
    <mergeCell ref="B38:B39"/>
    <mergeCell ref="C38:C39"/>
    <mergeCell ref="L38:L39"/>
    <mergeCell ref="M38:M39"/>
    <mergeCell ref="A40:A43"/>
    <mergeCell ref="B40:B43"/>
    <mergeCell ref="C40:C43"/>
    <mergeCell ref="L40:L43"/>
    <mergeCell ref="M40:M41"/>
    <mergeCell ref="A34:A35"/>
    <mergeCell ref="B34:B35"/>
    <mergeCell ref="C34:C35"/>
    <mergeCell ref="L34:L35"/>
    <mergeCell ref="M34:M35"/>
    <mergeCell ref="A36:A37"/>
    <mergeCell ref="B36:B37"/>
    <mergeCell ref="C36:C37"/>
    <mergeCell ref="L36:L37"/>
    <mergeCell ref="M36:M37"/>
    <mergeCell ref="A30:A33"/>
    <mergeCell ref="B30:B33"/>
    <mergeCell ref="C30:C33"/>
    <mergeCell ref="L30:L33"/>
    <mergeCell ref="M30:M31"/>
    <mergeCell ref="M32:M33"/>
    <mergeCell ref="A26:A29"/>
    <mergeCell ref="B26:B29"/>
    <mergeCell ref="C26:C29"/>
    <mergeCell ref="L26:L29"/>
    <mergeCell ref="M26:M27"/>
    <mergeCell ref="M28:M29"/>
    <mergeCell ref="A22:A23"/>
    <mergeCell ref="B22:B23"/>
    <mergeCell ref="C22:C23"/>
    <mergeCell ref="L22:L23"/>
    <mergeCell ref="M22:M23"/>
    <mergeCell ref="A24:A25"/>
    <mergeCell ref="B24:B25"/>
    <mergeCell ref="C24:C25"/>
    <mergeCell ref="L24:L25"/>
    <mergeCell ref="M24:M25"/>
    <mergeCell ref="A16:A17"/>
    <mergeCell ref="B16:B17"/>
    <mergeCell ref="C16:C17"/>
    <mergeCell ref="L16:L17"/>
    <mergeCell ref="M16:M17"/>
    <mergeCell ref="A18:A21"/>
    <mergeCell ref="B18:B21"/>
    <mergeCell ref="C18:C21"/>
    <mergeCell ref="L18:L21"/>
    <mergeCell ref="M18:M21"/>
    <mergeCell ref="A12:A15"/>
    <mergeCell ref="B12:B15"/>
    <mergeCell ref="C12:C15"/>
    <mergeCell ref="L12:L15"/>
    <mergeCell ref="M12:M13"/>
    <mergeCell ref="M14:M15"/>
    <mergeCell ref="A8:A11"/>
    <mergeCell ref="B8:B11"/>
    <mergeCell ref="C8:C11"/>
    <mergeCell ref="L8:L11"/>
    <mergeCell ref="M8:M9"/>
    <mergeCell ref="M10:M11"/>
    <mergeCell ref="A4:A7"/>
    <mergeCell ref="B4:B7"/>
    <mergeCell ref="C4:C7"/>
    <mergeCell ref="L4:L7"/>
    <mergeCell ref="M4:M5"/>
    <mergeCell ref="M6:M7"/>
    <mergeCell ref="A1:M1"/>
    <mergeCell ref="A2:A3"/>
    <mergeCell ref="B2:B3"/>
    <mergeCell ref="C2:C3"/>
    <mergeCell ref="D2:K2"/>
    <mergeCell ref="L2:L3"/>
    <mergeCell ref="M2:M3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Объем финансирования</vt:lpstr>
      <vt:lpstr> Расчет для плана</vt:lpstr>
      <vt:lpstr>Для приказа</vt:lpstr>
      <vt:lpstr>' Расчет для плана'!Заголовки_для_печати</vt:lpstr>
      <vt:lpstr>'Для приказа'!Заголовки_для_печати</vt:lpstr>
      <vt:lpstr>'Объем финансирования'!Заголовки_для_печати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2026-03-16T09:49:26Z</cp:lastPrinted>
  <dcterms:created xsi:type="dcterms:W3CDTF">2015-06-05T18:19:34Z</dcterms:created>
  <dcterms:modified xsi:type="dcterms:W3CDTF">2026-03-17T08:40:08Z</dcterms:modified>
</cp:coreProperties>
</file>