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tabRatio="910"/>
  </bookViews>
  <sheets>
    <sheet name="Приложение 1" sheetId="1" r:id="rId1"/>
    <sheet name="Приложение 2" sheetId="11" r:id="rId2"/>
    <sheet name="Приложение 3" sheetId="12" r:id="rId3"/>
    <sheet name="Приложение 4" sheetId="2" r:id="rId4"/>
    <sheet name="Приложение 5" sheetId="13" r:id="rId5"/>
    <sheet name="Приложение 6" sheetId="14" r:id="rId6"/>
    <sheet name="Приложение 7" sheetId="15" r:id="rId7"/>
    <sheet name="Приложение 8" sheetId="4" r:id="rId8"/>
    <sheet name="Приложение 9" sheetId="5" r:id="rId9"/>
    <sheet name="Приложение 10" sheetId="6" r:id="rId10"/>
    <sheet name="Приложение 10 (2)" sheetId="10" r:id="rId11"/>
  </sheets>
  <definedNames>
    <definedName name="_xlnm.Print_Titles" localSheetId="0">'Приложение 1'!$8:$10</definedName>
    <definedName name="_xlnm.Print_Titles" localSheetId="9">'Приложение 10'!$8:$10</definedName>
    <definedName name="_xlnm.Print_Titles" localSheetId="10">'Приложение 10 (2)'!$4:$6</definedName>
    <definedName name="_xlnm.Print_Titles" localSheetId="1">'Приложение 2'!$9:$13</definedName>
    <definedName name="_xlnm.Print_Titles" localSheetId="2">'Приложение 3'!$8:$12</definedName>
    <definedName name="_xlnm.Print_Titles" localSheetId="3">'Приложение 4'!$7:$9</definedName>
    <definedName name="_xlnm.Print_Titles" localSheetId="4">'Приложение 5'!$8:$14</definedName>
    <definedName name="_xlnm.Print_Titles" localSheetId="5">'Приложение 6'!$9:$15</definedName>
    <definedName name="_xlnm.Print_Titles" localSheetId="6">'Приложение 7'!$8:$13</definedName>
    <definedName name="_xlnm.Print_Titles" localSheetId="7">'Приложение 8'!$7:$9</definedName>
    <definedName name="_xlnm.Print_Titles" localSheetId="8">'Приложение 9'!$7:$9</definedName>
    <definedName name="_xlnm.Print_Area" localSheetId="0">'Приложение 1'!$A$1:$K$31</definedName>
    <definedName name="_xlnm.Print_Area" localSheetId="9">'Приложение 10'!$A$1:$O$26</definedName>
    <definedName name="_xlnm.Print_Area" localSheetId="10">'Приложение 10 (2)'!$A$1:$F$14</definedName>
    <definedName name="_xlnm.Print_Area" localSheetId="1">'Приложение 2'!$A$1:$S$73</definedName>
    <definedName name="_xlnm.Print_Area" localSheetId="2">'Приложение 3'!$A$1:$V$43</definedName>
    <definedName name="_xlnm.Print_Area" localSheetId="3">'Приложение 4'!$A$1:$O$24</definedName>
    <definedName name="_xlnm.Print_Area" localSheetId="4">'Приложение 5'!$A$1:$S$196</definedName>
    <definedName name="_xlnm.Print_Area" localSheetId="5">'Приложение 6'!$A$1:$N$165</definedName>
    <definedName name="_xlnm.Print_Area" localSheetId="6">'Приложение 7'!$A$4:$I$56</definedName>
    <definedName name="_xlnm.Print_Area" localSheetId="7">'Приложение 8'!$A$1:$O$16</definedName>
    <definedName name="_xlnm.Print_Area" localSheetId="8">'Приложение 9'!$A$1:$O$16</definedName>
  </definedNames>
  <calcPr calcId="162913" refMode="R1C1"/>
</workbook>
</file>

<file path=xl/calcChain.xml><?xml version="1.0" encoding="utf-8"?>
<calcChain xmlns="http://schemas.openxmlformats.org/spreadsheetml/2006/main">
  <c r="E13" i="4" l="1"/>
  <c r="H11" i="4"/>
  <c r="G11" i="4"/>
  <c r="F11" i="4"/>
  <c r="E11" i="4" s="1"/>
  <c r="I14" i="5" l="1"/>
  <c r="H14" i="5"/>
  <c r="G14" i="5"/>
  <c r="F14" i="5"/>
  <c r="E12" i="5"/>
  <c r="I11" i="5"/>
  <c r="H11" i="5"/>
  <c r="G11" i="5"/>
  <c r="F11" i="5"/>
  <c r="E14" i="5" l="1"/>
  <c r="E11" i="5"/>
  <c r="F28" i="1" l="1"/>
  <c r="E28" i="1" s="1"/>
  <c r="G26" i="1"/>
  <c r="G29" i="1" s="1"/>
  <c r="E25" i="1"/>
  <c r="E24" i="1"/>
  <c r="E23" i="1"/>
  <c r="E22" i="1"/>
  <c r="E18" i="1"/>
  <c r="F17" i="1"/>
  <c r="F27" i="1" s="1"/>
  <c r="E27" i="1" s="1"/>
  <c r="E16" i="1"/>
  <c r="F15" i="1"/>
  <c r="E15" i="1" s="1"/>
  <c r="F14" i="1"/>
  <c r="E14" i="1" s="1"/>
  <c r="E13" i="1"/>
  <c r="G12" i="1"/>
  <c r="F12" i="1"/>
  <c r="E12" i="1" l="1"/>
  <c r="E17" i="1"/>
  <c r="F26" i="1"/>
  <c r="F29" i="1" l="1"/>
  <c r="E29" i="1" s="1"/>
  <c r="E26" i="1"/>
</calcChain>
</file>

<file path=xl/sharedStrings.xml><?xml version="1.0" encoding="utf-8"?>
<sst xmlns="http://schemas.openxmlformats.org/spreadsheetml/2006/main" count="1671" uniqueCount="678">
  <si>
    <t>3.2. Перечень основных мероприятий на 2016-2017 годы</t>
  </si>
  <si>
    <t xml:space="preserve">Цель, задачи, основные мероприятия </t>
  </si>
  <si>
    <t xml:space="preserve">Срок 
выполнения
</t>
  </si>
  <si>
    <t>Источники   
финансирования</t>
  </si>
  <si>
    <t>Объёмы финансирования, тыс. руб.</t>
  </si>
  <si>
    <t>Показатели (индикаторы) результативности выполнения основных мероприятий</t>
  </si>
  <si>
    <t xml:space="preserve">Исполнители, перечень организаций, участвующих в реализации  мероприятий </t>
  </si>
  <si>
    <t>Всего</t>
  </si>
  <si>
    <t>2016 год</t>
  </si>
  <si>
    <t>2017 год</t>
  </si>
  <si>
    <t>Цель: переселение граждан из аварийного жилищного фонда</t>
  </si>
  <si>
    <t>1.</t>
  </si>
  <si>
    <t>Основное мероприятие: комплекс мероприятий, направленных на улучшение жилищных условий граждан, проживающих в аварийном жилищном фонде</t>
  </si>
  <si>
    <t>2016 - 2017</t>
  </si>
  <si>
    <t>МБ:</t>
  </si>
  <si>
    <t>Количество переселенных граждан, чел.</t>
  </si>
  <si>
    <t>КИО, КГТР (ММКУ "Управление капитального строительства")</t>
  </si>
  <si>
    <t>ОБ:</t>
  </si>
  <si>
    <t>ФБ:</t>
  </si>
  <si>
    <t>1.1.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</si>
  <si>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</si>
  <si>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>Общая площадь приобретенных жилых помещений, кв.м</t>
  </si>
  <si>
    <t>КИО</t>
  </si>
  <si>
    <t>1.2.</t>
  </si>
  <si>
    <t>Строительство и приобретение жилья для граждан, проживающих в аварийных многоквартирных домах</t>
  </si>
  <si>
    <t>1.3.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</si>
  <si>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</si>
  <si>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>1.4.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</si>
  <si>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жилищно-коммунального хозяйства</t>
  </si>
  <si>
    <t>1.5.</t>
  </si>
  <si>
    <t>Переселение граждан, проживающих в аварийных многоквартирных домах</t>
  </si>
  <si>
    <t>не требует финансирования</t>
  </si>
  <si>
    <t>Количество расселенных жилых помещений, ед</t>
  </si>
  <si>
    <t>1.6.</t>
  </si>
  <si>
    <t>Количество снесенных домов, ед</t>
  </si>
  <si>
    <t>КГТР (ММКУ "Управление капитального строительства")</t>
  </si>
  <si>
    <t>1.7.</t>
  </si>
  <si>
    <t>Мероприятия по ограничению доступа в расселенные аварийные многоквартирные дома</t>
  </si>
  <si>
    <t>-</t>
  </si>
  <si>
    <t>Количество аварийных домов в которые ограничен доступ, ед</t>
  </si>
  <si>
    <t>Итого:</t>
  </si>
  <si>
    <t>___________________________________________________</t>
  </si>
  <si>
    <t>Приложение № 7</t>
  </si>
  <si>
    <t>к постановлению администрации</t>
  </si>
  <si>
    <t>города Мурманска</t>
  </si>
  <si>
    <t>Приложение № 1</t>
  </si>
  <si>
    <t>3.2. Перечень основных мероприятий подпрограммы и объемы финансирования на 2016-2019 годы</t>
  </si>
  <si>
    <t>№ п/п</t>
  </si>
  <si>
    <t>Цель, задачи, основные мероприятия</t>
  </si>
  <si>
    <t xml:space="preserve">Срок выпол-нения
</t>
  </si>
  <si>
    <t>Источ-ники финанси-рования</t>
  </si>
  <si>
    <t xml:space="preserve"> Показатели (индикаторы) результативности выполнения основных мероприятий</t>
  </si>
  <si>
    <t>Исполнители, перечень организаций, участвующих в реализации основных мероприятий</t>
  </si>
  <si>
    <t>2018 год</t>
  </si>
  <si>
    <t>2019 год</t>
  </si>
  <si>
    <t xml:space="preserve">Цель: обеспечение граждан, проживающих в многоквартирных домах пониженной капитальности, благоустроенными жилыми помещениями </t>
  </si>
  <si>
    <t>Основное мероприятие: комплекс мероприятий, направленных на улучшение жилищных условий граждан, проживающих в многоквартирных домах пониженной капитальности</t>
  </si>
  <si>
    <t>2016-2019</t>
  </si>
  <si>
    <t>ВБ:</t>
  </si>
  <si>
    <t xml:space="preserve">Организация и проведение работ по подготовке документов, содержащих необходимые для осуществления кадастрового учета сведения о земельных участках многоквартирных домов </t>
  </si>
  <si>
    <t xml:space="preserve">Количество многоквартирных домов, в отношении земельных участков которых подготовлена необходимая документация, ед.  </t>
  </si>
  <si>
    <t>Конкурсный отбор</t>
  </si>
  <si>
    <t>Строительство и приобретение жилья для граждан, проживающих в многоквартирных домах пониженной капитальности, имеющих не все виды благоустройства</t>
  </si>
  <si>
    <t>Организация и проведение сноса расселенных многоквартирных домов, в том числе предпроектные работы</t>
  </si>
  <si>
    <t>Количество снесенных аварийных многоквартирных домов, ед.</t>
  </si>
  <si>
    <t>Мероприятия по ограничению доступа в расселенные аварийные многовквартирные дома</t>
  </si>
  <si>
    <t>Итого</t>
  </si>
  <si>
    <t>_____________________________________________________________</t>
  </si>
  <si>
    <t>Приложение № 2</t>
  </si>
  <si>
    <t>Объемы финансирования, тыс. руб.</t>
  </si>
  <si>
    <t>МБ</t>
  </si>
  <si>
    <t xml:space="preserve">2016 - 2019 </t>
  </si>
  <si>
    <t>Приложение № 3</t>
  </si>
  <si>
    <t>3.2. Перечень основных мероприятий на 2016 - 2019 годы</t>
  </si>
  <si>
    <t xml:space="preserve">Цель, задачи, основные мероприятия    </t>
  </si>
  <si>
    <t xml:space="preserve">Срок выполнения (квартал, год) 
</t>
  </si>
  <si>
    <t xml:space="preserve">Источники финан сирования   </t>
  </si>
  <si>
    <t xml:space="preserve">Объемы финансирования, тыс. руб. </t>
  </si>
  <si>
    <t>Перечень организаций, участвующих в реализации основных мероприятий</t>
  </si>
  <si>
    <t>Наименование показателя, ед. измерения</t>
  </si>
  <si>
    <t>Цель: сокращение количества пустующих муниципальных нежилых помещений и обеспечение населения благоустроенным жильем</t>
  </si>
  <si>
    <t xml:space="preserve">МБ
</t>
  </si>
  <si>
    <t>____________________________________________________________</t>
  </si>
  <si>
    <t>Приложение № 4</t>
  </si>
  <si>
    <t>Цель: обеспечение комфортным жильем малоимущих граждан, состоящих на учете в качестве нуждающихся в жилых помещениях, предоставляемых по договорам социального найма</t>
  </si>
  <si>
    <t>Основное мероприятие: обеспечение населения благоустроенными жилыми помещениями</t>
  </si>
  <si>
    <t>КИО, конкурентная процедура</t>
  </si>
  <si>
    <t>Приобретение жилых помещений для предоставления малоимущим гражданам, состоящим на учете в качестве нуждающихся в жилых помещениях, предоставляемых по договорам социального найма</t>
  </si>
  <si>
    <t>Общая площадь жилых помещений, приобретенных с целью предоставления малоимущим гражданам, кв.м</t>
  </si>
  <si>
    <t>Предоставление приобретенных жилых помещений малоимущим гражданам, состоящим на учете в качестве нуждающихся в жилых помещениях, предоставляемых по договорам социального найма</t>
  </si>
  <si>
    <t>Количество предоставленных жилых помещений малоимущим гражданам по договорам социального найма, ед.</t>
  </si>
  <si>
    <t>___________________________________________________________</t>
  </si>
  <si>
    <t>Приложение № 5</t>
  </si>
  <si>
    <t>Цель: создание условий для приобретения и использования имущества в целях решения вопросов местного значения</t>
  </si>
  <si>
    <t xml:space="preserve">Основное мероприятие: создание условий для вовлечения в хозяйственный оборот объектов муниципального имущества
</t>
  </si>
  <si>
    <t>Мероприятия, связанные с обеспечением проведения оценки рыночной стоимости, экспертизы оценки рыночной стоимости объектов муниципального, бесхозяйного и иного имущества</t>
  </si>
  <si>
    <t>Количество объектов, в отношении которых проведена оценка рыночной стоимости, экспертиза оценки рыночной стоимости, ед.</t>
  </si>
  <si>
    <t>КИО, конкурсный отбор</t>
  </si>
  <si>
    <t>Мероприятия, связанные с обеспечением изготовления технической документации на объекты недвижимости</t>
  </si>
  <si>
    <t>Количество объектов, в отношении которых изготовлена техническая документация, ед.</t>
  </si>
  <si>
    <t>Расходы на обеспечение деятельности (оказания услуг) подведомственных учреждений, в том числе на предоставление муниципальным бюджетным и автономным учреждениям субсидий</t>
  </si>
  <si>
    <t>Количество работ, выполненных в целях повышения эффективности использования муниципального имущества и земельных участков, ед.</t>
  </si>
  <si>
    <t>КИО,         ЦКИМИ</t>
  </si>
  <si>
    <t xml:space="preserve">Расходы на обеспечение деятельности казенных учреждений </t>
  </si>
  <si>
    <t>2017 - 2019</t>
  </si>
  <si>
    <t>Количество подведомственных казенных учреждений, ед.</t>
  </si>
  <si>
    <t>Мероприятия, связанные с организацией ограничения доступа, вывоза крупногабаритного и бытового мусора и санитарной обработки пустующих муниципальных помещений</t>
  </si>
  <si>
    <t xml:space="preserve">2017 - 2019 </t>
  </si>
  <si>
    <t>Количество помещений, в которых проведены мероприятия, ед.</t>
  </si>
  <si>
    <t>Эксплуатация автоматизированной системы управления муниципальным имуществом города Мурманска, обеспечивающей повышение эффективности и качества управления земельно-имущественным комплексом города (1- да / 0 - нет)</t>
  </si>
  <si>
    <t>Приобретение жилых помещений для отнесения их к специализированным жилым помещениям</t>
  </si>
  <si>
    <t>Количество жилых помещений, приобретенных с целью пополнения муниципального специализированного жилищного фонда, ед.</t>
  </si>
  <si>
    <t>2.</t>
  </si>
  <si>
    <t>Основное мероприятие: создание условий для развития предприятий производственной и непроизводственной сферы экономики</t>
  </si>
  <si>
    <t>2.1.</t>
  </si>
  <si>
    <t>Увеличение уставного капитала АО "Электротранспорт"</t>
  </si>
  <si>
    <t>Количество акционерных обществ, в отношении которых произведена процедура увеличения уставного капитала, ед.</t>
  </si>
  <si>
    <t>2.2.</t>
  </si>
  <si>
    <t>Мероприятия, связанные с формированием перечня предприятий производственной и непроизводственной сферы экономики, в отношении которых необходимо увеличение уставного капитала</t>
  </si>
  <si>
    <t>Количество сформированных перечней предприятий производственной и непроизводственной сферы экономики, в отношении которых необходимо увеличение уставного капитала, ед.</t>
  </si>
  <si>
    <t>3.</t>
  </si>
  <si>
    <t>2017-2019</t>
  </si>
  <si>
    <t>ЦКИМИ</t>
  </si>
  <si>
    <t>3.1.</t>
  </si>
  <si>
    <t>3.2.</t>
  </si>
  <si>
    <t>Приложение № 6</t>
  </si>
  <si>
    <t>Детализация направлений расходов на 2017 -2019 годы</t>
  </si>
  <si>
    <t>Наименование</t>
  </si>
  <si>
    <t xml:space="preserve">Источники финансирования   </t>
  </si>
  <si>
    <t>___________________________________________</t>
  </si>
  <si>
    <t>Приложение № 8</t>
  </si>
  <si>
    <t>Организация и проведение сноса расселеных многоквартирных домов, в том числе предпроектные работы</t>
  </si>
  <si>
    <t xml:space="preserve">3.2.1. </t>
  </si>
  <si>
    <t>3.2.2.</t>
  </si>
  <si>
    <t>Количество заключенных муниципальных контрактов, ед.</t>
  </si>
  <si>
    <t>Количество проверенных расчетов, ед.</t>
  </si>
  <si>
    <t xml:space="preserve">Внесение платы за жилищно-коммунальные услуги, оказанные уполномоченными юридическими лицами </t>
  </si>
  <si>
    <t>Количество оплаченных счетов, ед.</t>
  </si>
  <si>
    <t>Осуществление проверки правильности расчетов платы за жилищно-коммунальные услуги</t>
  </si>
  <si>
    <t>Внесение платы за муниципальные жилые помещения (за исключением переданных в пользование по договорам найма, и закрепленных за муниципальными учреждениями и предприятиями на праве оперативного управления и хозяйственного ведения)</t>
  </si>
  <si>
    <t>Внесение платы за муниципальные нежилые помещения (за исключением закрепленных за муниципальными учреждениями и предприятиями на праве оперативного управления и хозяйственного ведения)</t>
  </si>
  <si>
    <t xml:space="preserve">Перечень аварийных многоквартирных домов, подлежащих расселению, расчет потребности денежных средств </t>
  </si>
  <si>
    <t>Адрес МКД</t>
  </si>
  <si>
    <t>Реквизиты документа, подтверждающего признание дома аварийным</t>
  </si>
  <si>
    <t>Планируемый срок окончания переселения</t>
  </si>
  <si>
    <r>
      <t xml:space="preserve">Планируемый срок сноса </t>
    </r>
    <r>
      <rPr>
        <sz val="10"/>
        <color indexed="8"/>
        <rFont val="Times New Roman"/>
        <family val="1"/>
        <charset val="204"/>
      </rPr>
      <t>или реконструкции МКД</t>
    </r>
  </si>
  <si>
    <t>Число жителей, планируемых к переселению</t>
  </si>
  <si>
    <t>Количество расселяемых жилых помещений</t>
  </si>
  <si>
    <t>Расселяемая площадь жилых помещений</t>
  </si>
  <si>
    <t>Стоимость переселения граждан, в том числе выкупа жилых помещений</t>
  </si>
  <si>
    <t>Дополнительное финансирование на превышение стоимости 1 кв.м за счет средств местного бюджета</t>
  </si>
  <si>
    <t>Дополнительное финансирование на превышение площади предоставляемого жилого помещения за счет средств местного бюджета</t>
  </si>
  <si>
    <t>Номер</t>
  </si>
  <si>
    <t>Дата</t>
  </si>
  <si>
    <t>в том числе:</t>
  </si>
  <si>
    <t>всего: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</si>
  <si>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</si>
  <si>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</si>
  <si>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</si>
  <si>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РФ</t>
  </si>
  <si>
    <t>за счет средств местного бюджета</t>
  </si>
  <si>
    <t>чел.</t>
  </si>
  <si>
    <t>ед.</t>
  </si>
  <si>
    <t>кв.м</t>
  </si>
  <si>
    <t>тыс. руб.</t>
  </si>
  <si>
    <t>2014 год</t>
  </si>
  <si>
    <t>г. Мурманск, пр. Героев-североморцев, д. 10</t>
  </si>
  <si>
    <t>07.2016</t>
  </si>
  <si>
    <t>09.2016</t>
  </si>
  <si>
    <t>г. Мурманск, пр. Героев-североморцев, д. 14</t>
  </si>
  <si>
    <t>г. Мурманск, пр. Героев-североморцев, д. 16</t>
  </si>
  <si>
    <t>г. Мурманск, пр. Героев-североморцев, д.18</t>
  </si>
  <si>
    <t>г. Мурманск, пр. Героев-североморцев, д. 20</t>
  </si>
  <si>
    <t>07.2017</t>
  </si>
  <si>
    <t>г. Мурманск, ул. Шестой Комсомольской Батареи, д. 47</t>
  </si>
  <si>
    <t>г. Мурманск, ул. Бондарная,  д. 5</t>
  </si>
  <si>
    <t>12.2016</t>
  </si>
  <si>
    <t>г. Мурманск, ул. Бондарная, д. 11</t>
  </si>
  <si>
    <t>г. Мурманск, ул. Алексея Генералова, д. 22</t>
  </si>
  <si>
    <t>г. Мурманск, ул. Заводская, д. 5/5а</t>
  </si>
  <si>
    <t>г. Мурманск, ул. Загородная, д.  12</t>
  </si>
  <si>
    <t>г. Мурманск, ул. Заречная, д. 30</t>
  </si>
  <si>
    <t>г. Мурманск, ул. Калинина, д. 24</t>
  </si>
  <si>
    <t>г. Мурманск, ул. Карла Либкнехта, д. 10</t>
  </si>
  <si>
    <t>12.2015</t>
  </si>
  <si>
    <t>г. Мурманск, ул. Лесная, д. 25</t>
  </si>
  <si>
    <t>г. Мурманск, ул. Лесная, д. 29а</t>
  </si>
  <si>
    <t>г. Мурманск, ул. Горького, д. 25/13</t>
  </si>
  <si>
    <t>г. Мурманск, ул. Новосельская, д. 23</t>
  </si>
  <si>
    <t>г. Мурманск, ул. Новосельская, д. 25</t>
  </si>
  <si>
    <t>г. Мурманск, ул. Новосельская, д. 31</t>
  </si>
  <si>
    <t>г. Мурманск, ул. Новосельская, д. 36</t>
  </si>
  <si>
    <t>г. Мурманск, ул. Новосельская, д. 46</t>
  </si>
  <si>
    <t>г. Мурманск, ул. Новосельская, д. 48</t>
  </si>
  <si>
    <t>г. Мурманск, ул. Первомайская, д. 8</t>
  </si>
  <si>
    <t>г. Мурманск, ул. Сполохи, д. 2</t>
  </si>
  <si>
    <t>г. Мурманск, ул. Челюскинцев, д. 19б</t>
  </si>
  <si>
    <t>г. Мурманск, пр-д. Профессора Жуковского, д. 3</t>
  </si>
  <si>
    <t>07.2014</t>
  </si>
  <si>
    <t>Итого по этапу 2014 года</t>
  </si>
  <si>
    <t>х</t>
  </si>
  <si>
    <t>2015 год</t>
  </si>
  <si>
    <t>г. Мурманск, пр. Героев-североморцев, д. 18</t>
  </si>
  <si>
    <t xml:space="preserve">г. Мурманск, ул. Алексея Генералова, д. 9 </t>
  </si>
  <si>
    <t>г. Мурманск, ул. Заречная, д. 26</t>
  </si>
  <si>
    <t>г. Мурманск, ул. Заречная, д. 28</t>
  </si>
  <si>
    <t>г. Мурманск, ул. Калинина, д. 35</t>
  </si>
  <si>
    <t>г. Мурманск, ул. Калинина, д. 65</t>
  </si>
  <si>
    <t>07.2015</t>
  </si>
  <si>
    <t>г. Мурманск, ул. Калинина, д. 69</t>
  </si>
  <si>
    <t>г. Мурманск, ул. Лесная, д. 27а</t>
  </si>
  <si>
    <t>г. Мурманск, ул. Нахимова, д.4</t>
  </si>
  <si>
    <t>г. Мурманск, ул. Новосельская, д. 22</t>
  </si>
  <si>
    <t>г. Мурманск, ул. Новосельская, д. 27</t>
  </si>
  <si>
    <t>г. Мурманск, ул. Песочная, д. 22</t>
  </si>
  <si>
    <t>г. Мурманск, ул. Профессора Сомова, д. 8</t>
  </si>
  <si>
    <t>г. Мурманск, ул. Радищева, д. 56</t>
  </si>
  <si>
    <t>г. Мурманск, ул. Семёна Дежнёва, д. 13</t>
  </si>
  <si>
    <t>г. Мурманск, ул. Фрунзе, д. 4</t>
  </si>
  <si>
    <t>Итого по этапу 2015 года</t>
  </si>
  <si>
    <t>ИТОГО:</t>
  </si>
  <si>
    <t>Перечень аварийных многоквартирных домов, финансирование мероприятий по приобретению жилья для переселения граждан из которых осуществлялось в 2013 году в рамках Адресной программы</t>
  </si>
  <si>
    <r>
      <t xml:space="preserve">Планируемый срок сноса </t>
    </r>
    <r>
      <rPr>
        <sz val="11"/>
        <color indexed="8"/>
        <rFont val="Times New Roman"/>
        <family val="1"/>
        <charset val="204"/>
      </rPr>
      <t>или реконструкции МКД</t>
    </r>
  </si>
  <si>
    <t>Стоимость переселения граждан</t>
  </si>
  <si>
    <t>Дополнительное финансирование</t>
  </si>
  <si>
    <t>г. Мурманск, ул. Первомайская, д. 10</t>
  </si>
  <si>
    <t>12.2014</t>
  </si>
  <si>
    <t>г. Мурманск, ул. Алексея Генералова, д. 9</t>
  </si>
  <si>
    <t>г. Мурманск, ул. Загородная, д. 12</t>
  </si>
  <si>
    <t>г. Мурманск, ул. Зеленая, д. 58</t>
  </si>
  <si>
    <t>г. Мурманск, ул. Зеленая, д. 43</t>
  </si>
  <si>
    <t>г. Мурманск, ул. Зеленая, д. 36</t>
  </si>
  <si>
    <t>Итого по г. Мурманск в 2013 году</t>
  </si>
  <si>
    <t>_______________________________________________________________________________________________</t>
  </si>
  <si>
    <t>__________________________________________________________________</t>
  </si>
  <si>
    <t>Перечень аварийных многоквартирных домов, расположенных на территории муниципального образования город Мурманск и подлежащих расселению в рамках реализации подпрограммы, по состоянию на 01.01.2017</t>
  </si>
  <si>
    <t>Адрес многоквартирного дома</t>
  </si>
  <si>
    <t>Документ, подтверждающий признание МКД аварийным</t>
  </si>
  <si>
    <t>Планируемый срок сноса МКД</t>
  </si>
  <si>
    <t>Число жителей всего</t>
  </si>
  <si>
    <t>Общая площадь жилых помещений МКД</t>
  </si>
  <si>
    <t>Расселяемая общая площадь жилых помещений</t>
  </si>
  <si>
    <t xml:space="preserve">Стоимость 1 кв.м </t>
  </si>
  <si>
    <t xml:space="preserve">Всего (из расчета стоимости 1 кв.м  для предоставляемой общей площади жилых помещений) </t>
  </si>
  <si>
    <t xml:space="preserve">за счет средств местного бюджета  </t>
  </si>
  <si>
    <t>за счет внебюджетных средств</t>
  </si>
  <si>
    <t xml:space="preserve">город Мурманск, улица Калинина, дом 39 </t>
  </si>
  <si>
    <t>город Мурманск,  улица Алексея Генералова, дом 6/24</t>
  </si>
  <si>
    <t>город Мурманск, улица Декабристов, дом 20</t>
  </si>
  <si>
    <t>город Мурманск, улица Декабристов, дом 24</t>
  </si>
  <si>
    <t xml:space="preserve">город Мурманск,  улица Алексея Генералова, дом 23 </t>
  </si>
  <si>
    <t>город Мурманск, улица Фрунзе, дом 20</t>
  </si>
  <si>
    <t>город Мурманск,  улица Алексея Генералова, дом 16</t>
  </si>
  <si>
    <t>город Мурманск, проспект Кирова, дом 48</t>
  </si>
  <si>
    <t>город Мурманск, улица Челюскинцев, дом 21</t>
  </si>
  <si>
    <t>Итого в 2014 году:</t>
  </si>
  <si>
    <t>город Мурманск, улица Три Ручья, дом 23</t>
  </si>
  <si>
    <t>город Мурманск, улица Три Ручья, дом 24</t>
  </si>
  <si>
    <t>город Мурманск, улица Бондарная, дом 7</t>
  </si>
  <si>
    <t>город Мурманск, улица Первомайская, дом 16</t>
  </si>
  <si>
    <t>город Мурманск, улица Зеленая, дом 48</t>
  </si>
  <si>
    <t>город Мурманск, улица Лесная, дом 23</t>
  </si>
  <si>
    <t>город Мурманск, улица Марата, дом 12</t>
  </si>
  <si>
    <t>город Мурманск, улица Новосельская, дом 40</t>
  </si>
  <si>
    <t>город Мурманск, улица Профсоюзов, дом 18А</t>
  </si>
  <si>
    <t>Итого в 2016 году:</t>
  </si>
  <si>
    <t>город Мурманск,  улица Карла Либкнехта, дом 32/2</t>
  </si>
  <si>
    <t>город Мурманск, улица Новосельская, дом 29</t>
  </si>
  <si>
    <t>город Мурманск, улица Новосельская, дом 26А</t>
  </si>
  <si>
    <t>город Мурманск, улица Новосельская, дом 34</t>
  </si>
  <si>
    <t>город Мурманск, улица Песочная, дом 21</t>
  </si>
  <si>
    <t>город Мурманск, улица Бондарная, дом 24</t>
  </si>
  <si>
    <t>город Мурманск, улица Бондарная, дом 13</t>
  </si>
  <si>
    <t>Итого в 2017 году:</t>
  </si>
  <si>
    <t>город Мурманск, улица Калинина, дом 57</t>
  </si>
  <si>
    <t>город Мурманск, улица Заречная, дом 29</t>
  </si>
  <si>
    <t>город Мурманск, улица Заречная, дом 25</t>
  </si>
  <si>
    <t>город Мурманск, переулок Охотничий, дом 9</t>
  </si>
  <si>
    <t xml:space="preserve">город Мурманск, проезд Профессора Жуковского, дом 6 </t>
  </si>
  <si>
    <t>город Мурманск,  улица Фестивальная, дом 4</t>
  </si>
  <si>
    <t>город Мурманск, улица Академика Павлова, дом 43</t>
  </si>
  <si>
    <t xml:space="preserve">     маневренный фонд</t>
  </si>
  <si>
    <t>город Мурманск, улица Заречная, дом 27</t>
  </si>
  <si>
    <t>город Мурманск, улица Калинина, дом 13</t>
  </si>
  <si>
    <t>город Мурманск, улица Академика Павлова, дом 16</t>
  </si>
  <si>
    <t>город Мурманск, переулок Охотничий, дом 14</t>
  </si>
  <si>
    <t>Итого в 2018 году:</t>
  </si>
  <si>
    <t>город Мурманск, улица Заречная, дом 31</t>
  </si>
  <si>
    <t>город Мурманск, улица Калинина, дом 47</t>
  </si>
  <si>
    <t>город Мурманск, улица Горького, дом 2/12</t>
  </si>
  <si>
    <t>город Мурманск, улица Халтурина, дом 4</t>
  </si>
  <si>
    <t>город Мурманск, улица Зеленая, дом 50</t>
  </si>
  <si>
    <t>город Мурманск, проезд Владимира Капустина, дом 5</t>
  </si>
  <si>
    <t>город Мурманск, улица Радищева, дом 37/7</t>
  </si>
  <si>
    <t>город Мурманск, проспект Кирова, дом 42</t>
  </si>
  <si>
    <t>город Мурманск, улица Набережная, дом 7</t>
  </si>
  <si>
    <t>город Мурманск, улица Новосельская, дом 30</t>
  </si>
  <si>
    <t>город Мурманск, улица Профсоюзов, дом 18Б</t>
  </si>
  <si>
    <t>город Мурманск, улица Калинина, дом 15</t>
  </si>
  <si>
    <t xml:space="preserve">город Мурманск, улица Фурманова, дом 13 </t>
  </si>
  <si>
    <t>снесен</t>
  </si>
  <si>
    <t>оценка</t>
  </si>
  <si>
    <t>город Мурманск, улица Шестой Комсомольской Батареи, дом 53</t>
  </si>
  <si>
    <t>город Мурманск, улица Зеленая, дом 33</t>
  </si>
  <si>
    <t>город Мурманск, улица Калинина, дом 63</t>
  </si>
  <si>
    <t>город Мурманск, улица Полярные Зори, дом 32</t>
  </si>
  <si>
    <t>город Мурманск, улица Новосельская, дом 21</t>
  </si>
  <si>
    <t>город Мурманск, улица Новосельская, дом 28</t>
  </si>
  <si>
    <t>город Мурманск, улица Новосельская, дом 32</t>
  </si>
  <si>
    <t>город Мурманск, улица Лесная, дом 19</t>
  </si>
  <si>
    <t>город Мурманск, улица Лесная, дом 21</t>
  </si>
  <si>
    <t>город Мурманск, улица Анатолия Бредова, дом 21</t>
  </si>
  <si>
    <t>город Мурманск, улица Марата, дом 13а</t>
  </si>
  <si>
    <t>город Мурманск, улица Фрунзе, дом 32/6</t>
  </si>
  <si>
    <t>город Мурманск, переулок Охотничий, дом 3</t>
  </si>
  <si>
    <t xml:space="preserve">город Мурманск, проезд Профессора Жуковского, дом 5 </t>
  </si>
  <si>
    <t>город Мурманск, улица Новосельская, дом 29а</t>
  </si>
  <si>
    <t>город Мурманск, улица Зеленая, дом 54</t>
  </si>
  <si>
    <t>город Мурманск, улица Академика Павлова, дом 45</t>
  </si>
  <si>
    <t>город Мурманск, улица Гарнизонная, дом 6</t>
  </si>
  <si>
    <t>город Мурманск, улица Полярной Правды, дом 2А</t>
  </si>
  <si>
    <t>город Мурманск, улица Генерала Фролова, дом 8/80</t>
  </si>
  <si>
    <t>город Мурманск, улица Калинина, дом 45</t>
  </si>
  <si>
    <t>город Мурманск, улица Бондарная, дом 10</t>
  </si>
  <si>
    <t>город Мурманск, улица Полярные Зори, дом 52</t>
  </si>
  <si>
    <t>город Мурманск, улица Фролова, дом 11Б</t>
  </si>
  <si>
    <t>город Мурманск, улица Первомайская, дом 20</t>
  </si>
  <si>
    <t>город Мурманск, улица Радищева, дом 42/10</t>
  </si>
  <si>
    <t>город Мурманск, улица Капитана Буркова, дом 15</t>
  </si>
  <si>
    <t>город Мурманск, улица Зеленая, дом 37</t>
  </si>
  <si>
    <t>город Мурманск, улица Первомайская, дом 4</t>
  </si>
  <si>
    <t>город Мурманск, улица Шевченко, дом 10</t>
  </si>
  <si>
    <t>город Мурманск, улица Халтурина, дом 32</t>
  </si>
  <si>
    <t>город Мурманск,  улица Карла Либкнехта, дом 14</t>
  </si>
  <si>
    <t>город Мурманск,  улица Александра Невского, дом 90</t>
  </si>
  <si>
    <t>город Мурманск,  улица Александра Невского, дом 94</t>
  </si>
  <si>
    <t>город Мурманск, улица Заречная, дом 32</t>
  </si>
  <si>
    <t>город Мурманск, улица Декабристов, дом 30</t>
  </si>
  <si>
    <t>город Мурманск, улица Фрунзе, дом 27</t>
  </si>
  <si>
    <t>город Мурманск, улица Фрунзе, дом 23/5</t>
  </si>
  <si>
    <t>город Мурманск, улица Сполохи, дом 6</t>
  </si>
  <si>
    <t>город Мурманск, улица Генерала Фролова, дом 7</t>
  </si>
  <si>
    <t>город Мурманск, улица Зеленая, дом 39</t>
  </si>
  <si>
    <t>город Мурманск, улица Зеленая, дом 64</t>
  </si>
  <si>
    <t>город Мурманск, улица Зеленая, дом 46</t>
  </si>
  <si>
    <t>город Мурманск, проезд Рылеева, дом 2</t>
  </si>
  <si>
    <t>город Мурманск, улица Полухина, дом 16Б</t>
  </si>
  <si>
    <t>город Мурманск, улица Фестивальная, дом 7</t>
  </si>
  <si>
    <t>город Мурманск, улица Радищева, дом 55</t>
  </si>
  <si>
    <t>город Мурманск, улица Радищева, дом 54</t>
  </si>
  <si>
    <t>город Мурманск, улица Зеленая, дом 62</t>
  </si>
  <si>
    <t>город Мурманск, улица Радищева, дом 61</t>
  </si>
  <si>
    <t>город Мурманск, улица Куйбышева, дом 2</t>
  </si>
  <si>
    <t>город Мурманск, улица Ушакова, дом 18</t>
  </si>
  <si>
    <t>город Мурманск, улица Зеленая, дом 60</t>
  </si>
  <si>
    <t>город Мурманск, улица Нахимова, дом 10/1</t>
  </si>
  <si>
    <t>город Мурманск, улица Первомайская, дом 6</t>
  </si>
  <si>
    <t>город Мурманск, улица Калинина, дом 27</t>
  </si>
  <si>
    <t>город Мурманск, улица Декабристов, дом 2/24</t>
  </si>
  <si>
    <t>город Мурманск, проезд Рылеева, дом 5</t>
  </si>
  <si>
    <t>город Мурманск, улица Марата, дом 13</t>
  </si>
  <si>
    <t>город Мурманск, улица Фрунзе, дом 14</t>
  </si>
  <si>
    <t xml:space="preserve">город Мурманск, проезд Профессора Жуковского, дом 8 </t>
  </si>
  <si>
    <t>город Мурманск, улица Академика Павлова, дом 29</t>
  </si>
  <si>
    <t>город Мурманск, улица Фрунзе, дом 5/5</t>
  </si>
  <si>
    <t>город Мурманск, улица Анатолия Бредова, дом 2</t>
  </si>
  <si>
    <t>город Мурманск, улица Марата, дом 11</t>
  </si>
  <si>
    <t xml:space="preserve">город Мурманск, проезд Профессора Жуковского, дом 18 </t>
  </si>
  <si>
    <t>город Мурманск, проезд Профессора Жуковского, дом 9</t>
  </si>
  <si>
    <t>город Мурманск, улица Калинина, дом 25</t>
  </si>
  <si>
    <t>город Мурманск, улица Калинина, дом 52</t>
  </si>
  <si>
    <t>город Мурманск, улица Зеленая, дом 52</t>
  </si>
  <si>
    <t>город Мурманск, улица Куйбышева, дом 17</t>
  </si>
  <si>
    <t>город Мурманск, улица Алексея Генералова, дом 25</t>
  </si>
  <si>
    <t>город Мурманск, улица Первомайская, дом 18</t>
  </si>
  <si>
    <t>город Мурманск, улица Марата, дом 15</t>
  </si>
  <si>
    <t>город Мурманск, улица Сполохи, дом 3</t>
  </si>
  <si>
    <t>21.03.206</t>
  </si>
  <si>
    <t>город Мурманск, улица Новосельская, дом 24</t>
  </si>
  <si>
    <t>город Мурманск, улица Куйбышева, дом 14</t>
  </si>
  <si>
    <t>город Мурманск,  улица Карла Либкнехта, дом 12</t>
  </si>
  <si>
    <t>город Мурманск, улица Фрунзе, дом 35</t>
  </si>
  <si>
    <t>город Мурманск, улица Загородная, дом  18</t>
  </si>
  <si>
    <t>город Мурманск, улица Адмирала флота Лобова, дом 24</t>
  </si>
  <si>
    <t>город Мурманск, улица Радищева, дом 43</t>
  </si>
  <si>
    <t>город Мурманск, улица Зеленая, дом 41</t>
  </si>
  <si>
    <t>город Мурманск, улица Мурманская, дом 56</t>
  </si>
  <si>
    <t>город Мурманск, улица Заречная, дом 23</t>
  </si>
  <si>
    <t>город Мурманск, улица Генерала Фролова, дом 24</t>
  </si>
  <si>
    <t>город Мурманск, улица Фрунзе, дом 25</t>
  </si>
  <si>
    <t>город Мурманск, улица Академика Павлова, дом 36</t>
  </si>
  <si>
    <t>город Мурманск, улица Алексея Генералова, дом 18</t>
  </si>
  <si>
    <t>город Мурманск, улица Зеленая, дом 44</t>
  </si>
  <si>
    <t>город Мурманск, переулок Дальний, дом 8</t>
  </si>
  <si>
    <t>город Мурманск, улица Фрунзе, дом 12</t>
  </si>
  <si>
    <t>город Мурманск, улица Заречная, дом 26А</t>
  </si>
  <si>
    <t>город Мурманск, улица Бондарная, дом 14</t>
  </si>
  <si>
    <t>город Мурманск, улица Калинина, дом 19</t>
  </si>
  <si>
    <t>город Мурманск, улица Алексея Генералова, дом 7/26</t>
  </si>
  <si>
    <t>город Мурманск, улица Первомайская, дом 12</t>
  </si>
  <si>
    <t>город Мурманск, улица Чехова, дом 4</t>
  </si>
  <si>
    <t>город Мурманск, улица Радищева, дом 57</t>
  </si>
  <si>
    <t>город Мурманск, улица Фрунзе, дом 28</t>
  </si>
  <si>
    <t>город Мурманск, улица Радищева, дом 65/4</t>
  </si>
  <si>
    <t>город Мурманск, улица Радищева, дом 50</t>
  </si>
  <si>
    <t>город Мурманск, улица Полухина, дом 3</t>
  </si>
  <si>
    <t>город Мурманск, улица Фрунзе, дом 3/10</t>
  </si>
  <si>
    <t>город Мурманск, переулок Дальний, дом 1</t>
  </si>
  <si>
    <t>город Мурманск, улица Пригородная, дом 18</t>
  </si>
  <si>
    <t>город Мурманск, проспект Кольский, дом 163</t>
  </si>
  <si>
    <t>город Мурманск, улица Шестой Комсомольской Батареи, дом 11</t>
  </si>
  <si>
    <t>город Мурманск, улица Калинина, дом 59</t>
  </si>
  <si>
    <t>город Мурманск, улица Фрунзе, дом 30А</t>
  </si>
  <si>
    <t>город Мурманск, улица Набережная, дом 13</t>
  </si>
  <si>
    <t>город Мурманск, улица Новосельская, дом 26</t>
  </si>
  <si>
    <t>город Мурманск, улица Фрунзе, дом 31</t>
  </si>
  <si>
    <t>город Мурманск, улица Новосельская, дом 38</t>
  </si>
  <si>
    <t>город Мурманск, улица Радищева, дом 59</t>
  </si>
  <si>
    <t>Итого в 2019 году:</t>
  </si>
  <si>
    <t>_______________________________________________________________________________________</t>
  </si>
  <si>
    <t>Перечень многоквартирных домов пониженной капитальности, имеющих не все виды благоустройства, подлежащих расселению в рамках реализации подпрограммы                                                                                        и не признанных аварийными по состоянию на 01.01.2017</t>
  </si>
  <si>
    <t>Характеристика дома</t>
  </si>
  <si>
    <t xml:space="preserve"> Количество проживающих</t>
  </si>
  <si>
    <t>Общая площадь предоставляемого жилого помещения</t>
  </si>
  <si>
    <t>Стоимость 1 кв.м (программная)</t>
  </si>
  <si>
    <t xml:space="preserve">Всего (из расчета стоимости 1 кв.м (программной) для предоставляемой общей площади жилых помещений) </t>
  </si>
  <si>
    <t xml:space="preserve">За счет средств местного бюджета (из расчета стоимости 1 кв.м (программной) </t>
  </si>
  <si>
    <t>Дополнительные источники финансирования</t>
  </si>
  <si>
    <t>год ввода</t>
  </si>
  <si>
    <t>% износа</t>
  </si>
  <si>
    <t>общая площадь МКД</t>
  </si>
  <si>
    <t>количество квартир</t>
  </si>
  <si>
    <t>семей</t>
  </si>
  <si>
    <t>человек</t>
  </si>
  <si>
    <t>г.</t>
  </si>
  <si>
    <t>%</t>
  </si>
  <si>
    <t>тыс. руб./ кв.м</t>
  </si>
  <si>
    <t>город Мурманск, улица Зеленая, дом 42</t>
  </si>
  <si>
    <t>город Мурманск, улица Карла Либкнехта, дом 22</t>
  </si>
  <si>
    <t>город Мурманск, улица Карла Либкнехта, дом 18</t>
  </si>
  <si>
    <t>город Мурманск, улица Челюскинцев, дом 21б</t>
  </si>
  <si>
    <t>город Мурманск, улица Горького, дом 8</t>
  </si>
  <si>
    <t>город Мурманск, улица Шевченко, дом 6</t>
  </si>
  <si>
    <t>город Мурманск, улица Шевченко, дом 8</t>
  </si>
  <si>
    <t>город Мурманск, улица Новосельская, дом 44</t>
  </si>
  <si>
    <t>город Мурманск, переулок Русанова, дом 15</t>
  </si>
  <si>
    <t>город Мурманск, улица Алексея Генералова, дом 24/9</t>
  </si>
  <si>
    <t>город Мурманск, улица Алексея Генералова, дом 27</t>
  </si>
  <si>
    <t>город Мурманск, улица Декабристов, дом 28</t>
  </si>
  <si>
    <t>город Мурманск, переулок Русанова, дом 13</t>
  </si>
  <si>
    <t>город Мурманск, улица Полярной Правды, дом 2</t>
  </si>
  <si>
    <t>город Мурманск, улица Профессора Сомова, дом 3</t>
  </si>
  <si>
    <t>город Мурманск, проезд Профессора Жуковского, дом 16</t>
  </si>
  <si>
    <t>город Мурманск, улица Нахимова, дом 6</t>
  </si>
  <si>
    <t>город Мурманск, улица Нахимова, дом 8/2</t>
  </si>
  <si>
    <t>город Мурманск, проезд Профессора Жуковского, дом 11</t>
  </si>
  <si>
    <t>город Мурманск, улица Зеленая, дом 45</t>
  </si>
  <si>
    <t>город Мурманск, проезд Профессора Жуковского, дом 12</t>
  </si>
  <si>
    <t>город Мурманск, улица Набережная, дом 1/2</t>
  </si>
  <si>
    <t>город Мурманск, улица Марата, дом 9</t>
  </si>
  <si>
    <t>город Мурманск, улица Сполохи, дом 5</t>
  </si>
  <si>
    <t>город Мурманск, улица Зеленая, дом 35</t>
  </si>
  <si>
    <t>город Мурманск, улица Марата, дом 17</t>
  </si>
  <si>
    <t>город Мурманск, переулок Охотничий, дом 2</t>
  </si>
  <si>
    <t>город Мурманск, улица Марата, дом 17а</t>
  </si>
  <si>
    <t>город Мурманск, улица Фрунзе, дом 38</t>
  </si>
  <si>
    <t>город Мурманск, улица Фрунзе, дом 14А</t>
  </si>
  <si>
    <t>город Мурманск, улица Полярные Зори, дом 48</t>
  </si>
  <si>
    <t>город Мурманск, улица Советская, дом 15</t>
  </si>
  <si>
    <t>город Мурманск, улица Ушакова, дом 14</t>
  </si>
  <si>
    <t>город Мурманск, улица Фрунзе, дом 30</t>
  </si>
  <si>
    <t>город Мурманск, улица Кооперативная, дом 9</t>
  </si>
  <si>
    <t>город Мурманск, улица Подгорная, дом 16</t>
  </si>
  <si>
    <t>город Мурманск, улица Подгорная, дом 22</t>
  </si>
  <si>
    <t>город Мурманск, улица Декабристов, дом 11А</t>
  </si>
  <si>
    <t>город Мурманск, улица Декабристов, дом 13</t>
  </si>
  <si>
    <t>город Мурманск, улица Бондарная, дом 16</t>
  </si>
  <si>
    <t>город Мурманск, улица Пригородная, дом 1</t>
  </si>
  <si>
    <t>город Мурманск, проспект Кольский, дом 161</t>
  </si>
  <si>
    <t>город Мурманск, улица Бондарная, дом 8</t>
  </si>
  <si>
    <t>город Мурманск, улица Бондарная, дом 12</t>
  </si>
  <si>
    <t>город Мурманск, улица Радищева, дом 44</t>
  </si>
  <si>
    <t>город Мурманск, улица Куйбышева, дом 6</t>
  </si>
  <si>
    <t>город Мурманск, улица Куйбышева, дом 13</t>
  </si>
  <si>
    <t>город Мурманск, улица Куйбышева, дом 19</t>
  </si>
  <si>
    <t>город Мурманск, улица Куйбышева, дом 11</t>
  </si>
  <si>
    <t>город Мурманск, улица Куйбышева, дом 5</t>
  </si>
  <si>
    <t>город Мурманск, улица Бондарная, дом 22</t>
  </si>
  <si>
    <t>город Мурманск, улица Первомайская, дом 2</t>
  </si>
  <si>
    <t>город Мурманск, улица Фрунзе, дом 33</t>
  </si>
  <si>
    <t>город Мурманск, улица Фрунзе, дом 37</t>
  </si>
  <si>
    <t>город Мурманск, улица Радищева, дом 35/8</t>
  </si>
  <si>
    <t>город Мурманск, улица Фестивальная, дом 2</t>
  </si>
  <si>
    <t>город Мурманск, улица Калинина, дом 20</t>
  </si>
  <si>
    <t>город Мурманск, улица Анатолия Бредова, дом 11</t>
  </si>
  <si>
    <t>город Мурманск, улица Шестой Комсомольской Батареи, дом 13</t>
  </si>
  <si>
    <t>город Мурманск, улица Калинина, дом 16</t>
  </si>
  <si>
    <t>город Мурманск, проезд Владимира Капустина, дом 2</t>
  </si>
  <si>
    <t>город Мурманск, проезд  Владимира Капустина, дом 4</t>
  </si>
  <si>
    <t>город Мурманск, улица Марата, дом 12а</t>
  </si>
  <si>
    <t>город Мурманск, улица Анатолия Бредова, дом 19</t>
  </si>
  <si>
    <t>город Мурманск, улица Калинина, дом 18</t>
  </si>
  <si>
    <t>город Мурманск, проезд Рылеева, дом 4</t>
  </si>
  <si>
    <t>город Мурманск, улица Чехова, дом 7</t>
  </si>
  <si>
    <t>город Мурманск, улица Радищева, дом 36/10</t>
  </si>
  <si>
    <t>город Мурманск, улица Куйбышева, дом 15</t>
  </si>
  <si>
    <t>город Мурманск, улица Радищева, дом 49</t>
  </si>
  <si>
    <t>город Мурманск, улица Куйбышева, дом 23</t>
  </si>
  <si>
    <t>город Мурманск, улица Радищева, дом 47</t>
  </si>
  <si>
    <t>город Мурманск, улица Радищева, дом 53</t>
  </si>
  <si>
    <t>город Мурманск, улица Радищева, дом 58</t>
  </si>
  <si>
    <t>город Мурманск, улица Академика Павлова, дом 51</t>
  </si>
  <si>
    <t>город Мурманск, улица Куйбышева, дом 21</t>
  </si>
  <si>
    <t>город Мурманск, улица Радищева, дом 45</t>
  </si>
  <si>
    <t>город Мурманск, улица Радищева, дом 48</t>
  </si>
  <si>
    <t>город Мурманск, улица Радищева, дом 52/1</t>
  </si>
  <si>
    <t>город Мурманск, улица Радищева, дом 62/1</t>
  </si>
  <si>
    <t>город Мурманск, улица Радищева, дом 41</t>
  </si>
  <si>
    <t>город Мурманск, улица Радищева, дом 46</t>
  </si>
  <si>
    <t>город Мурманск, улица Радищева, дом 51</t>
  </si>
  <si>
    <t>город Мурманск, улица Фрунзе, дом 29А</t>
  </si>
  <si>
    <t>город Мурманск, улица Академика Павлова, дом 49</t>
  </si>
  <si>
    <t>город Мурманск, улица Радищева, дом 60/2</t>
  </si>
  <si>
    <t>город Мурманск, улица Анатолия Бредова, дом 7</t>
  </si>
  <si>
    <t>город Мурманск, улица Академика Павлова, дом 35</t>
  </si>
  <si>
    <t>город Мурманск, улица Чехова, дом 6</t>
  </si>
  <si>
    <t>город Мурманск, улица Радищева, дом 68</t>
  </si>
  <si>
    <t>город Мурманск, улица Академика Павлова, дом 31</t>
  </si>
  <si>
    <t xml:space="preserve">город Мурманск, улица Академика Павлова, дом 33 </t>
  </si>
  <si>
    <t>город Мурманск, улица Марата, дом 10</t>
  </si>
  <si>
    <t>город Мурманск, переулок Охотничий, дом 11</t>
  </si>
  <si>
    <t>город Мурманск, улица  Калинина, дом 55</t>
  </si>
  <si>
    <t>город Мурманск, переулок Охотничий, дом 12</t>
  </si>
  <si>
    <t>город Мурманск, проезд Рылеева, дом 3</t>
  </si>
  <si>
    <t>город Мурманск, улица Академика Павлова, дом 14</t>
  </si>
  <si>
    <t>город Мурманск, улица Радищева, дом 66</t>
  </si>
  <si>
    <t>город Мурманск, улица Радищева, дом 39</t>
  </si>
  <si>
    <t>город Мурманск, улица Чехова, дом 12/37</t>
  </si>
  <si>
    <t>город Мурманск, улица Радищева, дом 72/6</t>
  </si>
  <si>
    <t>город Мурманск, улица Академика Павлова, дом 32</t>
  </si>
  <si>
    <t>город Мурманск, улица Академика Павлова, дом 38</t>
  </si>
  <si>
    <t>город Мурманск, улица Академика Павлова, дом 47</t>
  </si>
  <si>
    <t>город Мурманск, переулок Дальний, дом 16</t>
  </si>
  <si>
    <t>город Мурманск, улица Фрунзе, дом 29</t>
  </si>
  <si>
    <t>город Мурманск, переулок Дальний, дом 10</t>
  </si>
  <si>
    <t>город Мурманск, улица Марата, дом 8</t>
  </si>
  <si>
    <t>город Мурманск, улица Чехова, дом 10</t>
  </si>
  <si>
    <t>город Мурманск, переулок Дальний, дом 7</t>
  </si>
  <si>
    <t>город Мурманск, переулок Дальний, дом 9</t>
  </si>
  <si>
    <t>город Мурманск, переулок Дальний, дом 2</t>
  </si>
  <si>
    <t>город Мурманск, улица Марата, дом 4</t>
  </si>
  <si>
    <t>город Мурманск, улица Радищева, дом 74/5</t>
  </si>
  <si>
    <t>город Мурманск, улица Первомайская, дом 22</t>
  </si>
  <si>
    <t>город Мурманск, улица Чехова, дом 3</t>
  </si>
  <si>
    <t>город Мурманск, улица Чехова, дом 5</t>
  </si>
  <si>
    <t>город Мурманск, улица Чехова, дом 9</t>
  </si>
  <si>
    <t>город Мурманск, переулок Дальний, дом 12</t>
  </si>
  <si>
    <t>город Мурманск, переулок Дальний, дом 14</t>
  </si>
  <si>
    <t>город Мурманск, улица Набережная, дом 3</t>
  </si>
  <si>
    <t>город Мурманск, улица Радищева, дом 63</t>
  </si>
  <si>
    <t>город Мурманск, улица Радищева, дом 70</t>
  </si>
  <si>
    <t>город Мурманск, улица Радищева, дом 67/3</t>
  </si>
  <si>
    <t>город Мурманск, улица Академика Павлова, дом 34</t>
  </si>
  <si>
    <t>город Мурманск, улица Генерала Фролова, дом 6/71</t>
  </si>
  <si>
    <t>город Мурманск, улица Генерала Фролова, дом 22</t>
  </si>
  <si>
    <t>город Мурманск, улица Генерала Фролова, дом 26</t>
  </si>
  <si>
    <t>город Мурманск, улица Пригородная, дом 17А</t>
  </si>
  <si>
    <t>город Мурманск, улица Академика Павлова, дом 22</t>
  </si>
  <si>
    <t>город Мурманск, улица Полухина, дом 4</t>
  </si>
  <si>
    <t>город Мурманск, улица Первомайская, дом 24</t>
  </si>
  <si>
    <t>город Мурманск, улица Генерала Фролова, дом 10</t>
  </si>
  <si>
    <t>город Мурманск, улица Академика Павлова, дом 30</t>
  </si>
  <si>
    <t>город Мурманск, улица Анатолия Бредова, дом 20</t>
  </si>
  <si>
    <t>город Мурманск, улица Бондарная, дом 9</t>
  </si>
  <si>
    <t>город Мурманск, улица Генерала Фролова, дом 12</t>
  </si>
  <si>
    <t>город Мурманск, улица Полухина, дом 1</t>
  </si>
  <si>
    <t>город Мурманск, улица Полухина, дом 2</t>
  </si>
  <si>
    <t>город Мурманск, улица Полухина, дом 5</t>
  </si>
  <si>
    <t>город Мурманск, улица Полухина, дом 15</t>
  </si>
  <si>
    <t>город Мурманск, переулок Дальний, дом 11</t>
  </si>
  <si>
    <t>город Мурманск, улица Халтурина, дом 44</t>
  </si>
  <si>
    <t>город Мурманск, проспект Героев-североморцев, дом 12</t>
  </si>
  <si>
    <t>город Мурманск, улица Калинина, дом 71</t>
  </si>
  <si>
    <t>город Мурманск, улица Шестой Комсомольской Батареи, дом 45</t>
  </si>
  <si>
    <t xml:space="preserve">Перечень аварийных многоквартирных домов, подлежащих сносу в 2017 году, и аварийных многоквартирных домов, снос которых произведен ранее или не требуется  </t>
  </si>
  <si>
    <t>Дата  окончания переселения</t>
  </si>
  <si>
    <t>Планируемая дата сноса МКД</t>
  </si>
  <si>
    <t>Общая площадь жилых помещений МКД,                      кв.м</t>
  </si>
  <si>
    <t>Стоимость сноса за счет средств местного бюджета, тыс. руб.</t>
  </si>
  <si>
    <t>Примечание</t>
  </si>
  <si>
    <t>город Мурманск, проспект Героев-североморцев, дом 22</t>
  </si>
  <si>
    <t xml:space="preserve">Снос произведен АО "Агентство Мурманнедвижимость" в 2014 году </t>
  </si>
  <si>
    <t>город Мурманск, проспект Героев-североморцев, дом 24</t>
  </si>
  <si>
    <t>город Мурманск, проспект Героев-североморцев, дом 26</t>
  </si>
  <si>
    <t>город Мурманск, проспект Героев-североморцев, дом 28</t>
  </si>
  <si>
    <t>город Мурманск, проспект Героев-североморцев, дом 30</t>
  </si>
  <si>
    <t>город Мурманск, проспект Героев-североморцев, дом 32</t>
  </si>
  <si>
    <t>город Мурманск, проспект Героев-североморцев, дом 34</t>
  </si>
  <si>
    <t>город Мурманск, улица Шестой Комсомольской Батареи, дом 31</t>
  </si>
  <si>
    <t>город Мурманск, улица Шестой Комсомольской Батареи, дом 33</t>
  </si>
  <si>
    <t>город Мурманск, улица Шестой Комсомольской Батареи, дом 35</t>
  </si>
  <si>
    <t>город Мурманск, улица Шестой Комсомольской Батареи, дом 37</t>
  </si>
  <si>
    <t xml:space="preserve">город Мурманск, улица Шестой Комсомольской Батареи, дом 39 </t>
  </si>
  <si>
    <t>город Мурманск, улица Шестой Комсомольской Батареи, дом 41</t>
  </si>
  <si>
    <t>город Мурманск, улица Генерала Журбы, дом 8</t>
  </si>
  <si>
    <t>город Мурманск, улица Фадеев Ручей, дом 17</t>
  </si>
  <si>
    <t xml:space="preserve">город Мурманск, улица Бондарная, дом 26 </t>
  </si>
  <si>
    <t xml:space="preserve">Снос   произведен АО "Агентство Мурманнедвижимость"  в 2015 году             </t>
  </si>
  <si>
    <t>Снос произведен ММКУ "Управление капитального строительства" в 2015 году</t>
  </si>
  <si>
    <t xml:space="preserve">город Мурманск, улица Горького, дом 23 </t>
  </si>
  <si>
    <t>Дом полностью разрушен, снос не требуется</t>
  </si>
  <si>
    <t>город Мурманск, проспект Ленина, дом 6</t>
  </si>
  <si>
    <t xml:space="preserve">город Мурманск, улица Челюскинцев, дом 23 </t>
  </si>
  <si>
    <t xml:space="preserve">город Мурманск, улица Заводская, дом 3 </t>
  </si>
  <si>
    <t>Переведен в нежилое здание и передан на праве хозяйственного ведения МУП "Здоровье". Снос произведен в 2014 году</t>
  </si>
  <si>
    <t>01.07.2016</t>
  </si>
  <si>
    <t xml:space="preserve">Снос произведен АО "Агентство Мурманнедвижимость" в 2016 году  </t>
  </si>
  <si>
    <t>01.09.2016</t>
  </si>
  <si>
    <t>Снос ММКУ "Управление капитального строительства" в 2016 году по решению КЧС</t>
  </si>
  <si>
    <t>31.12.2014</t>
  </si>
  <si>
    <t>Снос ММКУ "Управление капитального строительства" в 2016 году</t>
  </si>
  <si>
    <t>Снос ММКУ "Управление капитального строительства" в 2017 году</t>
  </si>
  <si>
    <t>01.09.2018</t>
  </si>
  <si>
    <t>маневренный фонд</t>
  </si>
  <si>
    <t>31.12.2016</t>
  </si>
  <si>
    <t>01.09.2019</t>
  </si>
  <si>
    <t>30.09.2016</t>
  </si>
  <si>
    <t>расселен</t>
  </si>
  <si>
    <t>01.07.2017</t>
  </si>
  <si>
    <t>31.12.2017</t>
  </si>
  <si>
    <t>Итого:  </t>
  </si>
  <si>
    <t>_____________________________________________________</t>
  </si>
  <si>
    <t>Приложение № 9</t>
  </si>
  <si>
    <t>Приложение № 10</t>
  </si>
  <si>
    <t>Снос произведен ММКУ "Управление капитального строительства" в 2014 году</t>
  </si>
  <si>
    <t>Снос произведен ММКУ "Управление капитального строительства" в 2013 году по решению КЧС</t>
  </si>
  <si>
    <t>Снос произведен ММКУ "Управление капитального строительства" в 2012 году по решению КЧС</t>
  </si>
  <si>
    <t>КИО, КГТР (ММКУ "Управление капитального строительства"), инвестор</t>
  </si>
  <si>
    <t>12,2014</t>
  </si>
  <si>
    <t>07,2016</t>
  </si>
  <si>
    <t>10,2014</t>
  </si>
  <si>
    <t>03,2015</t>
  </si>
  <si>
    <t>07,2014</t>
  </si>
  <si>
    <t>12,2016</t>
  </si>
  <si>
    <t>12,2017</t>
  </si>
  <si>
    <t>06,2017</t>
  </si>
  <si>
    <t>09,2018</t>
  </si>
  <si>
    <t>09,2015</t>
  </si>
  <si>
    <t>08,2016</t>
  </si>
  <si>
    <t>07,2017</t>
  </si>
  <si>
    <t>04,2017</t>
  </si>
  <si>
    <t>04,2016</t>
  </si>
  <si>
    <t>09,2017</t>
  </si>
  <si>
    <t>12,2018</t>
  </si>
  <si>
    <t>12,2019</t>
  </si>
  <si>
    <t>09,2019</t>
  </si>
  <si>
    <t>09,2016</t>
  </si>
  <si>
    <t>КГТР, КИО, УКС, ЦКИМИ</t>
  </si>
  <si>
    <t>Мероприятия по формированию перечня пустующих муниципальных нежилых помещений, планируемых к переводу в жилые, их обследование и подготовка и оформление в установленном порядке проектов переустройства и (или) перепланировки</t>
  </si>
  <si>
    <t>количество подготовленных и оформленных в установленном порядке проектов переустройства и (или) перепланировки для перевода муниципальных нежилых помещений в жилые, ед.</t>
  </si>
  <si>
    <t xml:space="preserve">КГТР, КИО, УКС, ЦКИМИ
</t>
  </si>
  <si>
    <t>количество муниципальных нежилых помещений, в которых проведено переустройство, и (или) перепланировка, и (или) иные работы для обеспечения использования таких помещений в качестве жилых, ед.</t>
  </si>
  <si>
    <t>КГТР, УКС, конкурсный отбор</t>
  </si>
  <si>
    <t xml:space="preserve">Капитальный и текущий ремонт нежилых помещений, в том числе разработка проектной документации
</t>
  </si>
  <si>
    <t>Мероприятия, связанные с приобретением, внедрением и эксплуатацией автоматизированной системы управления муниципальной собственностью</t>
  </si>
  <si>
    <t xml:space="preserve">Основное мероприятие:
Внесение от имени муниципального образования город Мурманск платы за жилищно-коммунальные услуги
</t>
  </si>
  <si>
    <t>город Мурманск, жилрайон Росляково, улица Школьная, дом 9</t>
  </si>
  <si>
    <t>город Мурманск, жилрайон Росляково, улица Школьная, дом 11</t>
  </si>
  <si>
    <t>количество принятых решений об измнениии категории помещения, ед.</t>
  </si>
  <si>
    <t>Количество объектов муниципального нежилого фонда, вовлеченных в хозяйственный оборот (проданных, переданных в аренду), ед.</t>
  </si>
  <si>
    <t xml:space="preserve">Основное мероприятие:
внесение от имени муниципального образования город Мурманск платы за жилищно-коммунальные услуги
</t>
  </si>
  <si>
    <t>Количество предприятий производственной и непроизводственной сферы экономики, для которых созданы условия для развития, ед.</t>
  </si>
  <si>
    <t xml:space="preserve">Наименование показателя, ед. измерения
</t>
  </si>
  <si>
    <t xml:space="preserve">Наименование показателя, ед. измерения
</t>
  </si>
  <si>
    <t>Основное мероприятие: мероприятия по переустройству и (или) перепланировке пустующих муниципальных нежилых помещений, переводимых в жилые, и иных работ</t>
  </si>
  <si>
    <t>Количество аварийных домов, в которые ограничен доступ, ед</t>
  </si>
  <si>
    <t>Доля граждан, обеспеченных благоустроенными жилыми помещениями, предоставленными по договорам социального найма, от запланированного числа нуждающихся, %</t>
  </si>
  <si>
    <t xml:space="preserve">от 20.03.2017  № 685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</si>
</sst>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  <xf numFmtId="0" fontId="1" fillId="0" borderId="0"/>
  </cellStyleXfs>
  <cellXfs count="559">
    <xf numFmtId="0" fontId="0" fillId="0" borderId="0" xfId="0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/>
    <xf numFmtId="0" fontId="0" fillId="0" borderId="0" xfId="0" applyFill="1"/>
    <xf numFmtId="0" fontId="5" fillId="0" borderId="5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 wrapText="1"/>
    </xf>
    <xf numFmtId="164" fontId="6" fillId="0" borderId="2" xfId="0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textRotation="90" wrapText="1"/>
    </xf>
    <xf numFmtId="0" fontId="16" fillId="0" borderId="2" xfId="3" applyFont="1" applyFill="1" applyBorder="1" applyAlignment="1">
      <alignment horizontal="center" vertical="center" textRotation="90" wrapText="1"/>
    </xf>
    <xf numFmtId="14" fontId="21" fillId="0" borderId="2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2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5" fillId="0" borderId="2" xfId="3" applyNumberFormat="1" applyFont="1" applyFill="1" applyBorder="1" applyAlignment="1">
      <alignment horizontal="center" vertical="center" wrapText="1"/>
    </xf>
    <xf numFmtId="164" fontId="15" fillId="0" borderId="2" xfId="3" applyNumberFormat="1" applyFont="1" applyFill="1" applyBorder="1" applyAlignment="1">
      <alignment horizontal="center" vertical="center"/>
    </xf>
    <xf numFmtId="0" fontId="2" fillId="0" borderId="0" xfId="3" applyFill="1"/>
    <xf numFmtId="0" fontId="15" fillId="0" borderId="0" xfId="3" applyFont="1" applyFill="1" applyBorder="1" applyAlignment="1">
      <alignment vertical="center" wrapText="1"/>
    </xf>
    <xf numFmtId="164" fontId="2" fillId="0" borderId="0" xfId="3" applyNumberFormat="1" applyFill="1"/>
    <xf numFmtId="0" fontId="21" fillId="0" borderId="0" xfId="3" applyFont="1" applyFill="1"/>
    <xf numFmtId="0" fontId="16" fillId="0" borderId="0" xfId="3" applyFont="1" applyFill="1"/>
    <xf numFmtId="0" fontId="5" fillId="0" borderId="2" xfId="3" applyFont="1" applyFill="1" applyBorder="1" applyAlignment="1">
      <alignment horizontal="center" vertical="center"/>
    </xf>
    <xf numFmtId="164" fontId="5" fillId="0" borderId="2" xfId="3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/>
    </xf>
    <xf numFmtId="0" fontId="17" fillId="0" borderId="2" xfId="3" applyNumberFormat="1" applyFont="1" applyFill="1" applyBorder="1" applyAlignment="1">
      <alignment horizontal="center" vertical="center" textRotation="90" wrapText="1"/>
    </xf>
    <xf numFmtId="2" fontId="17" fillId="0" borderId="2" xfId="3" applyNumberFormat="1" applyFont="1" applyFill="1" applyBorder="1" applyAlignment="1">
      <alignment horizontal="center" vertical="center" textRotation="90" wrapText="1"/>
    </xf>
    <xf numFmtId="0" fontId="17" fillId="0" borderId="2" xfId="3" applyFont="1" applyFill="1" applyBorder="1" applyAlignment="1">
      <alignment horizontal="center" vertical="center" textRotation="90" wrapText="1"/>
    </xf>
    <xf numFmtId="0" fontId="17" fillId="0" borderId="1" xfId="3" applyFont="1" applyFill="1" applyBorder="1" applyAlignment="1">
      <alignment horizontal="center" vertical="center" textRotation="90"/>
    </xf>
    <xf numFmtId="0" fontId="17" fillId="0" borderId="2" xfId="3" applyFont="1" applyFill="1" applyBorder="1" applyAlignment="1">
      <alignment horizontal="center" vertical="center" textRotation="90"/>
    </xf>
    <xf numFmtId="0" fontId="17" fillId="0" borderId="2" xfId="3" applyNumberFormat="1" applyFont="1" applyFill="1" applyBorder="1" applyAlignment="1">
      <alignment horizontal="center" vertical="center" wrapText="1"/>
    </xf>
    <xf numFmtId="2" fontId="17" fillId="0" borderId="2" xfId="3" applyNumberFormat="1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/>
    </xf>
    <xf numFmtId="0" fontId="17" fillId="0" borderId="5" xfId="3" applyFont="1" applyFill="1" applyBorder="1" applyAlignment="1">
      <alignment horizontal="left" vertical="center" wrapText="1"/>
    </xf>
    <xf numFmtId="0" fontId="17" fillId="0" borderId="5" xfId="3" applyNumberFormat="1" applyFont="1" applyFill="1" applyBorder="1" applyAlignment="1">
      <alignment horizontal="center" vertical="center"/>
    </xf>
    <xf numFmtId="165" fontId="17" fillId="0" borderId="5" xfId="3" applyNumberFormat="1" applyFont="1" applyFill="1" applyBorder="1" applyAlignment="1">
      <alignment horizontal="center" vertical="center"/>
    </xf>
    <xf numFmtId="164" fontId="17" fillId="0" borderId="2" xfId="3" applyNumberFormat="1" applyFont="1" applyFill="1" applyBorder="1" applyAlignment="1">
      <alignment horizontal="center" vertical="center" wrapText="1"/>
    </xf>
    <xf numFmtId="164" fontId="18" fillId="0" borderId="2" xfId="3" applyNumberFormat="1" applyFont="1" applyFill="1" applyBorder="1" applyAlignment="1">
      <alignment horizontal="center" vertical="center"/>
    </xf>
    <xf numFmtId="164" fontId="26" fillId="0" borderId="2" xfId="3" applyNumberFormat="1" applyFont="1" applyFill="1" applyBorder="1" applyAlignment="1">
      <alignment horizontal="center" vertical="center"/>
    </xf>
    <xf numFmtId="3" fontId="26" fillId="0" borderId="2" xfId="3" applyNumberFormat="1" applyFont="1" applyFill="1" applyBorder="1" applyAlignment="1">
      <alignment horizontal="center" vertical="center"/>
    </xf>
    <xf numFmtId="164" fontId="26" fillId="0" borderId="2" xfId="3" applyNumberFormat="1" applyFont="1" applyFill="1" applyBorder="1" applyAlignment="1">
      <alignment horizontal="center" vertical="center" wrapText="1"/>
    </xf>
    <xf numFmtId="164" fontId="19" fillId="0" borderId="2" xfId="3" applyNumberFormat="1" applyFont="1" applyFill="1" applyBorder="1" applyAlignment="1">
      <alignment horizontal="center" vertical="center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center" wrapText="1"/>
    </xf>
    <xf numFmtId="49" fontId="22" fillId="0" borderId="2" xfId="3" applyNumberFormat="1" applyFont="1" applyFill="1" applyBorder="1" applyAlignment="1">
      <alignment horizontal="center" vertical="center" textRotation="90" wrapText="1"/>
    </xf>
    <xf numFmtId="0" fontId="12" fillId="0" borderId="2" xfId="3" applyFont="1" applyFill="1" applyBorder="1" applyAlignment="1">
      <alignment horizontal="center" vertical="center" textRotation="90" wrapText="1"/>
    </xf>
    <xf numFmtId="0" fontId="12" fillId="0" borderId="2" xfId="3" applyFont="1" applyFill="1" applyBorder="1" applyAlignment="1">
      <alignment horizontal="center"/>
    </xf>
    <xf numFmtId="0" fontId="12" fillId="0" borderId="0" xfId="3" applyFont="1" applyFill="1" applyAlignment="1">
      <alignment horizontal="center" vertical="center"/>
    </xf>
    <xf numFmtId="0" fontId="17" fillId="0" borderId="14" xfId="3" applyNumberFormat="1" applyFont="1" applyFill="1" applyBorder="1" applyAlignment="1">
      <alignment horizontal="center" vertical="center"/>
    </xf>
    <xf numFmtId="0" fontId="17" fillId="0" borderId="2" xfId="3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left" wrapText="1"/>
    </xf>
    <xf numFmtId="0" fontId="6" fillId="0" borderId="2" xfId="3" applyFont="1" applyFill="1" applyBorder="1" applyAlignment="1">
      <alignment horizontal="center" vertical="top" wrapText="1"/>
    </xf>
    <xf numFmtId="0" fontId="6" fillId="0" borderId="2" xfId="3" applyFont="1" applyFill="1" applyBorder="1" applyAlignment="1">
      <alignment horizontal="center" vertical="top"/>
    </xf>
    <xf numFmtId="0" fontId="6" fillId="0" borderId="1" xfId="3" applyFont="1" applyFill="1" applyBorder="1" applyAlignment="1">
      <alignment horizontal="center" vertical="top"/>
    </xf>
    <xf numFmtId="49" fontId="6" fillId="0" borderId="2" xfId="3" applyNumberFormat="1" applyFont="1" applyFill="1" applyBorder="1" applyAlignment="1">
      <alignment horizontal="center" vertical="top"/>
    </xf>
    <xf numFmtId="0" fontId="6" fillId="0" borderId="2" xfId="3" applyFont="1" applyFill="1" applyBorder="1" applyAlignment="1">
      <alignment horizontal="left" vertical="top"/>
    </xf>
    <xf numFmtId="164" fontId="6" fillId="0" borderId="0" xfId="3" applyNumberFormat="1" applyFont="1" applyFill="1" applyAlignment="1">
      <alignment horizontal="center" vertical="center"/>
    </xf>
    <xf numFmtId="0" fontId="6" fillId="0" borderId="1" xfId="3" applyFont="1" applyFill="1" applyBorder="1" applyAlignment="1">
      <alignment horizontal="center" vertical="top" wrapText="1"/>
    </xf>
    <xf numFmtId="0" fontId="5" fillId="0" borderId="2" xfId="3" applyFont="1" applyFill="1" applyBorder="1" applyAlignment="1">
      <alignment horizontal="left" vertical="top" wrapText="1"/>
    </xf>
    <xf numFmtId="0" fontId="5" fillId="0" borderId="11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top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4" fontId="5" fillId="0" borderId="2" xfId="3" applyNumberFormat="1" applyFont="1" applyFill="1" applyBorder="1" applyAlignment="1">
      <alignment horizontal="center" vertical="center"/>
    </xf>
    <xf numFmtId="1" fontId="5" fillId="0" borderId="2" xfId="3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Alignment="1">
      <alignment horizontal="left" vertical="top" wrapText="1"/>
    </xf>
    <xf numFmtId="164" fontId="5" fillId="0" borderId="0" xfId="1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top"/>
    </xf>
    <xf numFmtId="4" fontId="6" fillId="0" borderId="0" xfId="0" applyNumberFormat="1" applyFont="1" applyFill="1" applyAlignment="1">
      <alignment vertical="top"/>
    </xf>
    <xf numFmtId="0" fontId="0" fillId="0" borderId="0" xfId="0" applyFill="1" applyAlignment="1">
      <alignment vertical="top"/>
    </xf>
    <xf numFmtId="0" fontId="29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wrapText="1"/>
    </xf>
    <xf numFmtId="3" fontId="16" fillId="0" borderId="2" xfId="2" applyNumberFormat="1" applyFont="1" applyFill="1" applyBorder="1" applyAlignment="1">
      <alignment horizontal="center" wrapText="1"/>
    </xf>
    <xf numFmtId="164" fontId="21" fillId="0" borderId="2" xfId="2" applyNumberFormat="1" applyFont="1" applyFill="1" applyBorder="1" applyAlignment="1">
      <alignment horizontal="center" vertical="center" wrapText="1"/>
    </xf>
    <xf numFmtId="0" fontId="16" fillId="0" borderId="2" xfId="2" applyNumberFormat="1" applyFont="1" applyFill="1" applyBorder="1" applyAlignment="1">
      <alignment horizontal="center" wrapText="1"/>
    </xf>
    <xf numFmtId="3" fontId="21" fillId="0" borderId="2" xfId="2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top" wrapText="1"/>
    </xf>
    <xf numFmtId="0" fontId="6" fillId="0" borderId="7" xfId="3" applyFont="1" applyFill="1" applyBorder="1" applyAlignment="1">
      <alignment horizontal="center" vertical="top"/>
    </xf>
    <xf numFmtId="4" fontId="6" fillId="0" borderId="2" xfId="3" applyNumberFormat="1" applyFont="1" applyFill="1" applyBorder="1" applyAlignment="1">
      <alignment horizontal="center" vertical="top"/>
    </xf>
    <xf numFmtId="4" fontId="6" fillId="0" borderId="7" xfId="3" applyNumberFormat="1" applyFont="1" applyFill="1" applyBorder="1" applyAlignment="1">
      <alignment horizontal="center" vertical="top"/>
    </xf>
    <xf numFmtId="4" fontId="6" fillId="0" borderId="2" xfId="3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165" fontId="12" fillId="0" borderId="5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3" fontId="24" fillId="0" borderId="5" xfId="0" applyNumberFormat="1" applyFont="1" applyFill="1" applyBorder="1" applyAlignment="1">
      <alignment horizontal="center" vertical="center"/>
    </xf>
    <xf numFmtId="3" fontId="24" fillId="0" borderId="2" xfId="0" applyNumberFormat="1" applyFont="1" applyFill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center" vertical="center" wrapText="1"/>
    </xf>
    <xf numFmtId="164" fontId="12" fillId="2" borderId="2" xfId="2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center" vertical="center"/>
    </xf>
    <xf numFmtId="14" fontId="10" fillId="2" borderId="2" xfId="2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" fontId="5" fillId="2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3" xfId="2" applyNumberFormat="1" applyFont="1" applyFill="1" applyBorder="1" applyAlignment="1">
      <alignment horizontal="center" vertical="center" wrapText="1"/>
    </xf>
    <xf numFmtId="164" fontId="12" fillId="2" borderId="5" xfId="2" applyNumberFormat="1" applyFont="1" applyFill="1" applyBorder="1" applyAlignment="1">
      <alignment horizontal="center" vertical="center" wrapText="1"/>
    </xf>
    <xf numFmtId="164" fontId="10" fillId="2" borderId="2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/>
    </xf>
    <xf numFmtId="14" fontId="13" fillId="0" borderId="2" xfId="2" applyNumberFormat="1" applyFont="1" applyFill="1" applyBorder="1" applyAlignment="1">
      <alignment horizontal="center" vertical="center" wrapText="1"/>
    </xf>
    <xf numFmtId="3" fontId="13" fillId="0" borderId="2" xfId="5" applyNumberFormat="1" applyFont="1" applyFill="1" applyBorder="1" applyAlignment="1">
      <alignment horizontal="center" vertical="center" wrapText="1"/>
    </xf>
    <xf numFmtId="164" fontId="13" fillId="0" borderId="2" xfId="5" applyNumberFormat="1" applyFont="1" applyFill="1" applyBorder="1" applyAlignment="1">
      <alignment horizontal="center" vertical="center" wrapText="1"/>
    </xf>
    <xf numFmtId="164" fontId="13" fillId="0" borderId="2" xfId="5" applyNumberFormat="1" applyFont="1" applyFill="1" applyBorder="1" applyAlignment="1">
      <alignment horizontal="right" vertical="center" wrapText="1"/>
    </xf>
    <xf numFmtId="164" fontId="13" fillId="0" borderId="2" xfId="5" applyNumberFormat="1" applyFont="1" applyFill="1" applyBorder="1" applyAlignment="1">
      <alignment horizontal="right" vertical="center"/>
    </xf>
    <xf numFmtId="0" fontId="16" fillId="0" borderId="0" xfId="2" applyFont="1" applyFill="1" applyBorder="1"/>
    <xf numFmtId="0" fontId="13" fillId="0" borderId="4" xfId="2" applyFont="1" applyFill="1" applyBorder="1" applyAlignment="1">
      <alignment vertical="center" wrapText="1"/>
    </xf>
    <xf numFmtId="0" fontId="13" fillId="0" borderId="7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horizontal="center" vertical="center"/>
    </xf>
    <xf numFmtId="14" fontId="12" fillId="0" borderId="2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center" vertical="center"/>
    </xf>
    <xf numFmtId="164" fontId="12" fillId="0" borderId="3" xfId="2" applyNumberFormat="1" applyFont="1" applyFill="1" applyBorder="1" applyAlignment="1">
      <alignment horizontal="center" vertical="center" wrapText="1"/>
    </xf>
    <xf numFmtId="164" fontId="12" fillId="0" borderId="2" xfId="2" applyNumberFormat="1" applyFont="1" applyFill="1" applyBorder="1" applyAlignment="1">
      <alignment horizontal="center" vertical="center"/>
    </xf>
    <xf numFmtId="164" fontId="12" fillId="0" borderId="2" xfId="2" applyNumberFormat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left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/>
    </xf>
    <xf numFmtId="14" fontId="10" fillId="0" borderId="2" xfId="2" applyNumberFormat="1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14" fontId="12" fillId="0" borderId="4" xfId="2" applyNumberFormat="1" applyFont="1" applyFill="1" applyBorder="1" applyAlignment="1">
      <alignment horizontal="center" vertical="center" wrapText="1"/>
    </xf>
    <xf numFmtId="14" fontId="12" fillId="0" borderId="7" xfId="2" applyNumberFormat="1" applyFont="1" applyFill="1" applyBorder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center" vertical="center"/>
    </xf>
    <xf numFmtId="164" fontId="13" fillId="0" borderId="2" xfId="1" applyNumberFormat="1" applyFont="1" applyFill="1" applyBorder="1" applyAlignment="1">
      <alignment horizontal="center" vertical="center" wrapText="1"/>
    </xf>
    <xf numFmtId="164" fontId="13" fillId="0" borderId="2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/>
    </xf>
    <xf numFmtId="3" fontId="11" fillId="0" borderId="4" xfId="2" applyNumberFormat="1" applyFont="1" applyFill="1" applyBorder="1" applyAlignment="1">
      <alignment horizontal="center" vertical="center"/>
    </xf>
    <xf numFmtId="164" fontId="13" fillId="0" borderId="4" xfId="2" applyNumberFormat="1" applyFont="1" applyFill="1" applyBorder="1" applyAlignment="1">
      <alignment horizontal="center" vertical="center" wrapText="1"/>
    </xf>
    <xf numFmtId="164" fontId="11" fillId="0" borderId="4" xfId="2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/>
    </xf>
    <xf numFmtId="165" fontId="10" fillId="0" borderId="2" xfId="2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center" vertical="center"/>
    </xf>
    <xf numFmtId="3" fontId="11" fillId="0" borderId="2" xfId="2" applyNumberFormat="1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vertical="center" wrapText="1"/>
    </xf>
    <xf numFmtId="0" fontId="12" fillId="0" borderId="4" xfId="2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 wrapText="1"/>
    </xf>
    <xf numFmtId="0" fontId="10" fillId="0" borderId="4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/>
    </xf>
    <xf numFmtId="14" fontId="10" fillId="0" borderId="4" xfId="2" applyNumberFormat="1" applyFont="1" applyFill="1" applyBorder="1" applyAlignment="1">
      <alignment horizontal="center" vertical="center"/>
    </xf>
    <xf numFmtId="49" fontId="12" fillId="0" borderId="4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center" vertical="center"/>
    </xf>
    <xf numFmtId="164" fontId="12" fillId="0" borderId="4" xfId="2" applyNumberFormat="1" applyFont="1" applyFill="1" applyBorder="1" applyAlignment="1">
      <alignment horizontal="center" vertical="center" wrapText="1"/>
    </xf>
    <xf numFmtId="164" fontId="10" fillId="0" borderId="4" xfId="2" applyNumberFormat="1" applyFont="1" applyFill="1" applyBorder="1" applyAlignment="1">
      <alignment horizontal="center" vertical="center"/>
    </xf>
    <xf numFmtId="165" fontId="10" fillId="0" borderId="7" xfId="2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/>
    </xf>
    <xf numFmtId="165" fontId="10" fillId="0" borderId="2" xfId="2" applyNumberFormat="1" applyFont="1" applyFill="1" applyBorder="1" applyAlignment="1">
      <alignment horizontal="center" vertical="center"/>
    </xf>
    <xf numFmtId="164" fontId="10" fillId="0" borderId="4" xfId="2" applyNumberFormat="1" applyFont="1" applyFill="1" applyBorder="1" applyAlignment="1">
      <alignment vertical="center"/>
    </xf>
    <xf numFmtId="164" fontId="12" fillId="0" borderId="2" xfId="5" applyNumberFormat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top" wrapText="1"/>
    </xf>
    <xf numFmtId="14" fontId="28" fillId="0" borderId="0" xfId="2" applyNumberFormat="1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25" fillId="0" borderId="0" xfId="2" applyFont="1" applyFill="1" applyBorder="1" applyAlignment="1">
      <alignment wrapText="1"/>
    </xf>
    <xf numFmtId="2" fontId="12" fillId="0" borderId="3" xfId="2" applyNumberFormat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>
      <alignment horizontal="center" vertical="center" wrapText="1"/>
    </xf>
    <xf numFmtId="14" fontId="10" fillId="0" borderId="2" xfId="2" applyNumberFormat="1" applyFont="1" applyFill="1" applyBorder="1" applyAlignment="1">
      <alignment horizontal="center" vertical="center" wrapText="1"/>
    </xf>
    <xf numFmtId="2" fontId="12" fillId="0" borderId="2" xfId="2" applyNumberFormat="1" applyFont="1" applyFill="1" applyBorder="1" applyAlignment="1">
      <alignment horizontal="center" vertical="center" wrapText="1"/>
    </xf>
    <xf numFmtId="1" fontId="12" fillId="0" borderId="2" xfId="2" applyNumberFormat="1" applyFont="1" applyFill="1" applyBorder="1" applyAlignment="1">
      <alignment horizontal="center" vertical="center" wrapText="1"/>
    </xf>
    <xf numFmtId="4" fontId="13" fillId="0" borderId="2" xfId="2" applyNumberFormat="1" applyFont="1" applyFill="1" applyBorder="1" applyAlignment="1">
      <alignment horizontal="center" vertical="center" wrapText="1"/>
    </xf>
    <xf numFmtId="4" fontId="11" fillId="0" borderId="2" xfId="2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2" fillId="0" borderId="2" xfId="2" applyFont="1" applyFill="1" applyBorder="1" applyAlignment="1">
      <alignment horizontal="center" wrapText="1"/>
    </xf>
    <xf numFmtId="165" fontId="12" fillId="0" borderId="2" xfId="1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vertical="center"/>
    </xf>
    <xf numFmtId="0" fontId="25" fillId="0" borderId="0" xfId="2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 vertical="top" wrapText="1"/>
    </xf>
    <xf numFmtId="0" fontId="12" fillId="0" borderId="2" xfId="5" applyFont="1" applyFill="1" applyBorder="1" applyAlignment="1">
      <alignment horizontal="left" vertical="center" wrapText="1"/>
    </xf>
    <xf numFmtId="14" fontId="12" fillId="0" borderId="2" xfId="5" applyNumberFormat="1" applyFont="1" applyFill="1" applyBorder="1" applyAlignment="1">
      <alignment horizontal="center" vertical="center"/>
    </xf>
    <xf numFmtId="3" fontId="12" fillId="0" borderId="2" xfId="2" applyNumberFormat="1" applyFont="1" applyFill="1" applyBorder="1" applyAlignment="1">
      <alignment horizontal="center" vertical="center" wrapText="1"/>
    </xf>
    <xf numFmtId="3" fontId="12" fillId="0" borderId="2" xfId="5" applyNumberFormat="1" applyFont="1" applyFill="1" applyBorder="1" applyAlignment="1">
      <alignment horizontal="center" vertical="center"/>
    </xf>
    <xf numFmtId="164" fontId="12" fillId="0" borderId="2" xfId="5" applyNumberFormat="1" applyFont="1" applyFill="1" applyBorder="1" applyAlignment="1">
      <alignment horizontal="center" vertical="center"/>
    </xf>
    <xf numFmtId="164" fontId="22" fillId="0" borderId="2" xfId="5" applyNumberFormat="1" applyFont="1" applyFill="1" applyBorder="1" applyAlignment="1">
      <alignment horizontal="right" vertical="center"/>
    </xf>
    <xf numFmtId="164" fontId="12" fillId="0" borderId="2" xfId="5" applyNumberFormat="1" applyFont="1" applyFill="1" applyBorder="1" applyAlignment="1">
      <alignment horizontal="right" vertical="center"/>
    </xf>
    <xf numFmtId="164" fontId="12" fillId="0" borderId="2" xfId="5" applyNumberFormat="1" applyFont="1" applyFill="1" applyBorder="1"/>
    <xf numFmtId="164" fontId="23" fillId="0" borderId="2" xfId="5" applyNumberFormat="1" applyFont="1" applyFill="1" applyBorder="1" applyAlignment="1">
      <alignment horizontal="right" vertical="center"/>
    </xf>
    <xf numFmtId="164" fontId="13" fillId="0" borderId="2" xfId="5" applyNumberFormat="1" applyFont="1" applyFill="1" applyBorder="1"/>
    <xf numFmtId="14" fontId="12" fillId="0" borderId="0" xfId="2" applyNumberFormat="1" applyFont="1" applyFill="1" applyAlignment="1">
      <alignment horizontal="center" vertical="center" wrapText="1"/>
    </xf>
    <xf numFmtId="0" fontId="17" fillId="0" borderId="2" xfId="2" applyFont="1" applyFill="1" applyBorder="1" applyAlignment="1">
      <alignment vertical="center" wrapText="1"/>
    </xf>
    <xf numFmtId="164" fontId="11" fillId="0" borderId="7" xfId="2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12" fillId="0" borderId="2" xfId="5" applyFont="1" applyFill="1" applyBorder="1" applyAlignment="1">
      <alignment horizontal="center" vertical="center" wrapText="1"/>
    </xf>
    <xf numFmtId="4" fontId="12" fillId="0" borderId="2" xfId="2" applyNumberFormat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/>
    </xf>
    <xf numFmtId="14" fontId="13" fillId="0" borderId="4" xfId="2" applyNumberFormat="1" applyFont="1" applyFill="1" applyBorder="1" applyAlignment="1">
      <alignment horizontal="center" vertical="center"/>
    </xf>
    <xf numFmtId="49" fontId="13" fillId="0" borderId="4" xfId="2" applyNumberFormat="1" applyFont="1" applyFill="1" applyBorder="1" applyAlignment="1">
      <alignment horizontal="center" vertical="center" wrapText="1"/>
    </xf>
    <xf numFmtId="49" fontId="13" fillId="0" borderId="7" xfId="2" applyNumberFormat="1" applyFont="1" applyFill="1" applyBorder="1" applyAlignment="1">
      <alignment horizontal="center" vertical="center" wrapText="1"/>
    </xf>
    <xf numFmtId="164" fontId="13" fillId="0" borderId="2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14" fontId="12" fillId="0" borderId="0" xfId="2" applyNumberFormat="1" applyFont="1" applyFill="1" applyBorder="1" applyAlignment="1">
      <alignment horizontal="center" vertical="center"/>
    </xf>
    <xf numFmtId="49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 wrapText="1"/>
    </xf>
    <xf numFmtId="164" fontId="12" fillId="0" borderId="0" xfId="2" applyNumberFormat="1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49" fontId="12" fillId="0" borderId="7" xfId="2" applyNumberFormat="1" applyFont="1" applyFill="1" applyBorder="1" applyAlignment="1">
      <alignment horizontal="center" vertical="center" wrapText="1"/>
    </xf>
    <xf numFmtId="4" fontId="13" fillId="0" borderId="2" xfId="2" applyNumberFormat="1" applyFont="1" applyFill="1" applyBorder="1" applyAlignment="1">
      <alignment horizontal="left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left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vertical="top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left" vertical="center" wrapText="1"/>
    </xf>
    <xf numFmtId="4" fontId="13" fillId="0" borderId="3" xfId="2" applyNumberFormat="1" applyFont="1" applyFill="1" applyBorder="1" applyAlignment="1">
      <alignment horizontal="center" vertical="center" wrapText="1"/>
    </xf>
    <xf numFmtId="4" fontId="13" fillId="0" borderId="4" xfId="2" applyNumberFormat="1" applyFont="1" applyFill="1" applyBorder="1" applyAlignment="1">
      <alignment horizontal="center" vertical="center" wrapText="1"/>
    </xf>
    <xf numFmtId="4" fontId="13" fillId="0" borderId="7" xfId="2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9" xfId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16" fillId="0" borderId="2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left" vertical="center"/>
    </xf>
    <xf numFmtId="0" fontId="16" fillId="0" borderId="2" xfId="4" applyFont="1" applyFill="1" applyBorder="1" applyAlignment="1">
      <alignment horizontal="center" vertical="center" wrapText="1"/>
    </xf>
    <xf numFmtId="14" fontId="16" fillId="0" borderId="2" xfId="4" applyNumberFormat="1" applyFont="1" applyFill="1" applyBorder="1" applyAlignment="1">
      <alignment horizontal="center" vertical="center"/>
    </xf>
    <xf numFmtId="49" fontId="16" fillId="0" borderId="2" xfId="4" applyNumberFormat="1" applyFont="1" applyFill="1" applyBorder="1" applyAlignment="1">
      <alignment horizontal="center" vertical="center"/>
    </xf>
    <xf numFmtId="3" fontId="16" fillId="0" borderId="3" xfId="4" applyNumberFormat="1" applyFont="1" applyFill="1" applyBorder="1" applyAlignment="1">
      <alignment horizontal="center"/>
    </xf>
    <xf numFmtId="3" fontId="16" fillId="0" borderId="2" xfId="4" applyNumberFormat="1" applyFont="1" applyFill="1" applyBorder="1" applyAlignment="1">
      <alignment horizontal="center"/>
    </xf>
    <xf numFmtId="164" fontId="16" fillId="0" borderId="7" xfId="4" applyNumberFormat="1" applyFont="1" applyFill="1" applyBorder="1" applyAlignment="1">
      <alignment horizontal="right"/>
    </xf>
    <xf numFmtId="164" fontId="16" fillId="0" borderId="2" xfId="4" applyNumberFormat="1" applyFont="1" applyFill="1" applyBorder="1" applyAlignment="1">
      <alignment horizontal="right"/>
    </xf>
    <xf numFmtId="164" fontId="16" fillId="0" borderId="2" xfId="4" applyNumberFormat="1" applyFont="1" applyFill="1" applyBorder="1" applyAlignment="1">
      <alignment horizontal="right" wrapText="1"/>
    </xf>
    <xf numFmtId="164" fontId="16" fillId="0" borderId="2" xfId="4" applyNumberFormat="1" applyFont="1" applyFill="1" applyBorder="1" applyAlignment="1">
      <alignment horizontal="right" vertical="center" wrapText="1"/>
    </xf>
    <xf numFmtId="164" fontId="16" fillId="0" borderId="2" xfId="4" applyNumberFormat="1" applyFont="1" applyFill="1" applyBorder="1"/>
    <xf numFmtId="164" fontId="16" fillId="0" borderId="2" xfId="4" applyNumberFormat="1" applyFont="1" applyFill="1" applyBorder="1" applyAlignment="1">
      <alignment horizontal="center"/>
    </xf>
    <xf numFmtId="164" fontId="16" fillId="0" borderId="2" xfId="4" applyNumberFormat="1" applyFont="1" applyFill="1" applyBorder="1" applyAlignment="1">
      <alignment horizontal="center" vertical="center"/>
    </xf>
    <xf numFmtId="3" fontId="16" fillId="0" borderId="2" xfId="4" applyNumberFormat="1" applyFont="1" applyFill="1" applyBorder="1" applyAlignment="1">
      <alignment horizontal="center" vertical="center"/>
    </xf>
    <xf numFmtId="164" fontId="21" fillId="0" borderId="2" xfId="4" applyNumberFormat="1" applyFont="1" applyFill="1" applyBorder="1" applyAlignment="1">
      <alignment horizontal="center" vertical="center"/>
    </xf>
    <xf numFmtId="3" fontId="21" fillId="0" borderId="2" xfId="4" applyNumberFormat="1" applyFont="1" applyFill="1" applyBorder="1" applyAlignment="1">
      <alignment horizontal="center" vertical="center" wrapText="1"/>
    </xf>
    <xf numFmtId="164" fontId="21" fillId="0" borderId="2" xfId="4" applyNumberFormat="1" applyFont="1" applyFill="1" applyBorder="1" applyAlignment="1">
      <alignment horizontal="center" vertical="center" wrapText="1"/>
    </xf>
    <xf numFmtId="164" fontId="21" fillId="0" borderId="2" xfId="4" applyNumberFormat="1" applyFont="1" applyFill="1" applyBorder="1" applyAlignment="1">
      <alignment horizontal="right" vertical="center" wrapText="1"/>
    </xf>
    <xf numFmtId="164" fontId="21" fillId="0" borderId="2" xfId="4" applyNumberFormat="1" applyFont="1" applyFill="1" applyBorder="1"/>
    <xf numFmtId="164" fontId="21" fillId="0" borderId="2" xfId="4" applyNumberFormat="1" applyFont="1" applyFill="1" applyBorder="1" applyAlignment="1">
      <alignment horizontal="center"/>
    </xf>
    <xf numFmtId="164" fontId="16" fillId="0" borderId="2" xfId="4" applyNumberFormat="1" applyFont="1" applyFill="1" applyBorder="1" applyAlignment="1">
      <alignment horizontal="left" vertical="center"/>
    </xf>
    <xf numFmtId="0" fontId="16" fillId="0" borderId="2" xfId="4" applyNumberFormat="1" applyFont="1" applyFill="1" applyBorder="1" applyAlignment="1">
      <alignment horizontal="center" vertical="center"/>
    </xf>
    <xf numFmtId="164" fontId="16" fillId="0" borderId="2" xfId="4" applyNumberFormat="1" applyFont="1" applyFill="1" applyBorder="1" applyAlignment="1">
      <alignment horizontal="right" vertical="center"/>
    </xf>
    <xf numFmtId="0" fontId="16" fillId="0" borderId="2" xfId="4" applyNumberFormat="1" applyFont="1" applyFill="1" applyBorder="1" applyAlignment="1">
      <alignment horizontal="center" vertical="center" wrapText="1"/>
    </xf>
    <xf numFmtId="0" fontId="16" fillId="0" borderId="3" xfId="4" applyNumberFormat="1" applyFont="1" applyFill="1" applyBorder="1" applyAlignment="1">
      <alignment horizontal="center"/>
    </xf>
    <xf numFmtId="0" fontId="16" fillId="0" borderId="2" xfId="4" applyNumberFormat="1" applyFont="1" applyFill="1" applyBorder="1" applyAlignment="1">
      <alignment horizontal="center"/>
    </xf>
    <xf numFmtId="0" fontId="21" fillId="0" borderId="2" xfId="4" applyFont="1" applyFill="1" applyBorder="1" applyAlignment="1">
      <alignment horizontal="center" vertical="center"/>
    </xf>
    <xf numFmtId="3" fontId="21" fillId="0" borderId="2" xfId="4" applyNumberFormat="1" applyFont="1" applyFill="1" applyBorder="1" applyAlignment="1">
      <alignment horizontal="center" vertical="center"/>
    </xf>
    <xf numFmtId="0" fontId="12" fillId="0" borderId="0" xfId="3" applyFont="1" applyFill="1"/>
    <xf numFmtId="0" fontId="29" fillId="0" borderId="0" xfId="3" applyFont="1" applyFill="1"/>
    <xf numFmtId="0" fontId="5" fillId="0" borderId="2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16" fillId="0" borderId="2" xfId="3" applyFont="1" applyFill="1" applyBorder="1" applyAlignment="1">
      <alignment horizontal="center" vertical="center" wrapText="1"/>
    </xf>
    <xf numFmtId="3" fontId="20" fillId="0" borderId="2" xfId="3" applyNumberFormat="1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3" fontId="22" fillId="0" borderId="2" xfId="3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wrapText="1"/>
    </xf>
    <xf numFmtId="0" fontId="13" fillId="0" borderId="4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6" fillId="0" borderId="2" xfId="4" applyFont="1" applyFill="1" applyBorder="1" applyAlignment="1">
      <alignment horizontal="left" vertical="center" wrapText="1"/>
    </xf>
    <xf numFmtId="3" fontId="16" fillId="0" borderId="3" xfId="4" applyNumberFormat="1" applyFont="1" applyFill="1" applyBorder="1" applyAlignment="1">
      <alignment horizontal="center" vertical="center"/>
    </xf>
    <xf numFmtId="3" fontId="16" fillId="0" borderId="2" xfId="2" applyNumberFormat="1" applyFont="1" applyFill="1" applyBorder="1" applyAlignment="1">
      <alignment horizontal="center" vertical="center" wrapText="1"/>
    </xf>
    <xf numFmtId="164" fontId="16" fillId="0" borderId="7" xfId="4" applyNumberFormat="1" applyFont="1" applyFill="1" applyBorder="1" applyAlignment="1">
      <alignment horizontal="right" vertical="center"/>
    </xf>
    <xf numFmtId="164" fontId="16" fillId="0" borderId="2" xfId="4" applyNumberFormat="1" applyFont="1" applyFill="1" applyBorder="1" applyAlignment="1">
      <alignment vertical="center"/>
    </xf>
    <xf numFmtId="0" fontId="0" fillId="0" borderId="0" xfId="0" applyNumberFormat="1"/>
    <xf numFmtId="0" fontId="30" fillId="0" borderId="2" xfId="2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3" fontId="5" fillId="0" borderId="5" xfId="2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/>
    </xf>
    <xf numFmtId="3" fontId="20" fillId="0" borderId="2" xfId="3" applyNumberFormat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textRotation="90" wrapText="1"/>
    </xf>
    <xf numFmtId="0" fontId="4" fillId="0" borderId="14" xfId="3" applyFont="1" applyFill="1" applyBorder="1" applyAlignment="1">
      <alignment horizontal="center" vertical="center" wrapText="1"/>
    </xf>
    <xf numFmtId="3" fontId="20" fillId="0" borderId="2" xfId="3" applyNumberFormat="1" applyFont="1" applyFill="1" applyBorder="1" applyAlignment="1">
      <alignment horizontal="center" vertical="center" textRotation="90" wrapText="1"/>
    </xf>
    <xf numFmtId="49" fontId="21" fillId="0" borderId="2" xfId="4" applyNumberFormat="1" applyFont="1" applyFill="1" applyBorder="1" applyAlignment="1">
      <alignment horizontal="left" vertical="center" wrapText="1"/>
    </xf>
    <xf numFmtId="0" fontId="21" fillId="0" borderId="2" xfId="4" applyFont="1" applyFill="1" applyBorder="1" applyAlignment="1">
      <alignment horizontal="left"/>
    </xf>
    <xf numFmtId="164" fontId="21" fillId="0" borderId="2" xfId="4" applyNumberFormat="1" applyFont="1" applyFill="1" applyBorder="1" applyAlignment="1">
      <alignment horizontal="left" vertical="center" wrapText="1"/>
    </xf>
    <xf numFmtId="164" fontId="21" fillId="0" borderId="3" xfId="4" applyNumberFormat="1" applyFont="1" applyFill="1" applyBorder="1" applyAlignment="1">
      <alignment horizontal="center" vertical="center"/>
    </xf>
    <xf numFmtId="164" fontId="21" fillId="0" borderId="4" xfId="4" applyNumberFormat="1" applyFont="1" applyFill="1" applyBorder="1" applyAlignment="1">
      <alignment horizontal="center" vertical="center"/>
    </xf>
    <xf numFmtId="164" fontId="21" fillId="0" borderId="7" xfId="4" applyNumberFormat="1" applyFont="1" applyFill="1" applyBorder="1" applyAlignment="1">
      <alignment horizontal="center" vertical="center"/>
    </xf>
    <xf numFmtId="0" fontId="29" fillId="0" borderId="9" xfId="3" applyFont="1" applyFill="1" applyBorder="1" applyAlignment="1">
      <alignment horizont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textRotation="90" wrapText="1"/>
    </xf>
    <xf numFmtId="0" fontId="10" fillId="0" borderId="14" xfId="3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textRotation="90" wrapText="1"/>
    </xf>
    <xf numFmtId="3" fontId="22" fillId="0" borderId="2" xfId="3" applyNumberFormat="1" applyFont="1" applyFill="1" applyBorder="1" applyAlignment="1">
      <alignment horizontal="center" vertical="center" textRotation="90" wrapText="1"/>
    </xf>
    <xf numFmtId="3" fontId="22" fillId="0" borderId="2" xfId="3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left" vertical="center" wrapText="1"/>
    </xf>
    <xf numFmtId="0" fontId="29" fillId="0" borderId="0" xfId="3" applyFont="1" applyFill="1" applyAlignment="1">
      <alignment horizontal="center"/>
    </xf>
    <xf numFmtId="0" fontId="10" fillId="0" borderId="1" xfId="3" applyFont="1" applyFill="1" applyBorder="1" applyAlignment="1">
      <alignment horizontal="center" vertical="center" textRotation="90" wrapText="1"/>
    </xf>
    <xf numFmtId="0" fontId="10" fillId="0" borderId="6" xfId="3" applyFont="1" applyFill="1" applyBorder="1" applyAlignment="1">
      <alignment horizontal="center" vertical="center" textRotation="90" wrapText="1"/>
    </xf>
    <xf numFmtId="0" fontId="10" fillId="0" borderId="5" xfId="3" applyFont="1" applyFill="1" applyBorder="1" applyAlignment="1">
      <alignment horizontal="center" vertical="center" textRotation="90" wrapText="1"/>
    </xf>
    <xf numFmtId="0" fontId="5" fillId="0" borderId="0" xfId="1" applyFont="1" applyFill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top" wrapText="1"/>
    </xf>
    <xf numFmtId="0" fontId="5" fillId="0" borderId="5" xfId="1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center" textRotation="90" wrapText="1"/>
    </xf>
    <xf numFmtId="0" fontId="10" fillId="0" borderId="6" xfId="2" applyFont="1" applyFill="1" applyBorder="1" applyAlignment="1">
      <alignment horizontal="center" textRotation="90" wrapText="1"/>
    </xf>
    <xf numFmtId="0" fontId="10" fillId="0" borderId="5" xfId="2" applyFont="1" applyFill="1" applyBorder="1" applyAlignment="1">
      <alignment horizontal="center" textRotation="90" wrapText="1"/>
    </xf>
    <xf numFmtId="0" fontId="10" fillId="0" borderId="2" xfId="2" applyFont="1" applyFill="1" applyBorder="1" applyAlignment="1">
      <alignment horizontal="center" textRotation="90" wrapText="1"/>
    </xf>
    <xf numFmtId="0" fontId="10" fillId="0" borderId="2" xfId="2" applyFont="1" applyFill="1" applyBorder="1" applyAlignment="1">
      <alignment horizont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textRotation="90" wrapText="1"/>
    </xf>
    <xf numFmtId="0" fontId="12" fillId="0" borderId="6" xfId="2" applyFont="1" applyFill="1" applyBorder="1" applyAlignment="1">
      <alignment horizontal="center" textRotation="90" wrapText="1"/>
    </xf>
    <xf numFmtId="0" fontId="12" fillId="0" borderId="5" xfId="2" applyFont="1" applyFill="1" applyBorder="1" applyAlignment="1">
      <alignment horizontal="center" textRotation="90" wrapText="1"/>
    </xf>
    <xf numFmtId="0" fontId="12" fillId="0" borderId="5" xfId="2" applyFont="1" applyFill="1" applyBorder="1" applyAlignment="1">
      <alignment horizontal="center" wrapText="1"/>
    </xf>
    <xf numFmtId="0" fontId="10" fillId="0" borderId="14" xfId="2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wrapText="1"/>
    </xf>
    <xf numFmtId="0" fontId="27" fillId="0" borderId="0" xfId="2" applyFont="1" applyFill="1" applyBorder="1" applyAlignment="1">
      <alignment horizont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textRotation="90"/>
    </xf>
    <xf numFmtId="0" fontId="10" fillId="0" borderId="6" xfId="2" applyFont="1" applyFill="1" applyBorder="1" applyAlignment="1">
      <alignment horizontal="center" textRotation="90"/>
    </xf>
    <xf numFmtId="0" fontId="12" fillId="0" borderId="6" xfId="2" applyFont="1" applyFill="1" applyBorder="1" applyAlignment="1">
      <alignment horizontal="center"/>
    </xf>
    <xf numFmtId="0" fontId="12" fillId="0" borderId="5" xfId="2" applyFont="1" applyFill="1" applyBorder="1" applyAlignment="1">
      <alignment horizontal="center"/>
    </xf>
    <xf numFmtId="0" fontId="12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textRotation="90" wrapText="1"/>
    </xf>
    <xf numFmtId="0" fontId="18" fillId="0" borderId="6" xfId="3" applyFont="1" applyFill="1" applyBorder="1" applyAlignment="1">
      <alignment horizontal="center" textRotation="90" wrapText="1"/>
    </xf>
    <xf numFmtId="0" fontId="18" fillId="0" borderId="5" xfId="3" applyFont="1" applyFill="1" applyBorder="1" applyAlignment="1">
      <alignment horizontal="center" textRotation="90" wrapText="1"/>
    </xf>
    <xf numFmtId="0" fontId="18" fillId="0" borderId="2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16" fillId="0" borderId="0" xfId="3" applyFont="1" applyFill="1" applyAlignment="1">
      <alignment horizontal="center" vertical="center"/>
    </xf>
    <xf numFmtId="0" fontId="26" fillId="0" borderId="3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26" fillId="0" borderId="7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vertical="center" textRotation="90" wrapText="1"/>
    </xf>
    <xf numFmtId="0" fontId="18" fillId="0" borderId="5" xfId="3" applyFont="1" applyFill="1" applyBorder="1" applyAlignment="1">
      <alignment horizontal="center" vertical="center" textRotation="90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horizontal="center" vertical="center" wrapText="1"/>
    </xf>
    <xf numFmtId="0" fontId="17" fillId="0" borderId="11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 wrapText="1"/>
    </xf>
    <xf numFmtId="0" fontId="17" fillId="0" borderId="14" xfId="3" applyFont="1" applyFill="1" applyBorder="1" applyAlignment="1">
      <alignment horizontal="center" vertical="center" wrapText="1"/>
    </xf>
    <xf numFmtId="0" fontId="17" fillId="0" borderId="15" xfId="3" applyFont="1" applyFill="1" applyBorder="1" applyAlignment="1">
      <alignment horizontal="center" vertical="center" wrapText="1"/>
    </xf>
    <xf numFmtId="0" fontId="16" fillId="0" borderId="0" xfId="2" applyFont="1" applyFill="1" applyAlignment="1">
      <alignment horizontal="center" wrapText="1"/>
    </xf>
    <xf numFmtId="0" fontId="10" fillId="0" borderId="1" xfId="2" applyFont="1" applyFill="1" applyBorder="1" applyAlignment="1">
      <alignment horizontal="center" vertical="center" textRotation="90" wrapText="1"/>
    </xf>
    <xf numFmtId="0" fontId="10" fillId="0" borderId="6" xfId="2" applyFont="1" applyFill="1" applyBorder="1" applyAlignment="1">
      <alignment horizontal="center" vertical="center" textRotation="90" wrapText="1"/>
    </xf>
    <xf numFmtId="0" fontId="10" fillId="0" borderId="5" xfId="2" applyFont="1" applyFill="1" applyBorder="1" applyAlignment="1">
      <alignment horizontal="center" vertical="center" textRotation="90" wrapText="1"/>
    </xf>
    <xf numFmtId="0" fontId="13" fillId="0" borderId="7" xfId="2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64" fontId="12" fillId="0" borderId="6" xfId="2" applyNumberFormat="1" applyFont="1" applyFill="1" applyBorder="1" applyAlignment="1">
      <alignment horizontal="center" vertical="center" wrapText="1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top"/>
    </xf>
    <xf numFmtId="0" fontId="6" fillId="0" borderId="14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</cellXfs>
  <cellStyles count="6">
    <cellStyle name="Обычный" xfId="0" builtinId="0"/>
    <cellStyle name="Обычный 11" xfId="3"/>
    <cellStyle name="Обычный 11 2" xfId="5"/>
    <cellStyle name="Обычный 2" xfId="1"/>
    <cellStyle name="Обычный 3" xfId="2"/>
    <cellStyle name="Обычный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1"/>
  <sheetViews>
    <sheetView tabSelected="1" zoomScale="85" zoomScaleNormal="85" workbookViewId="0">
      <selection activeCell="N4" sqref="N4"/>
    </sheetView>
  </sheetViews>
  <sheetFormatPr defaultColWidth="9.140625" defaultRowHeight="15" x14ac:dyDescent="0.25"/>
  <cols>
    <col min="1" max="1" width="7.42578125" style="14" bestFit="1" customWidth="1"/>
    <col min="2" max="2" width="51.140625" style="14" customWidth="1"/>
    <col min="3" max="3" width="9.140625" style="14"/>
    <col min="4" max="4" width="12.7109375" style="14" customWidth="1"/>
    <col min="5" max="6" width="11.85546875" style="14" bestFit="1" customWidth="1"/>
    <col min="7" max="7" width="10.7109375" style="14" bestFit="1" customWidth="1"/>
    <col min="8" max="8" width="21.28515625" style="14" customWidth="1"/>
    <col min="9" max="10" width="9.140625" style="14"/>
    <col min="11" max="11" width="22.42578125" style="14" customWidth="1"/>
    <col min="12" max="16384" width="9.140625" style="14"/>
  </cols>
  <sheetData>
    <row r="1" spans="1:15" ht="15.7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351" t="s">
        <v>45</v>
      </c>
      <c r="K1" s="101"/>
    </row>
    <row r="2" spans="1:15" ht="15.7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351" t="s">
        <v>43</v>
      </c>
      <c r="K2" s="101"/>
    </row>
    <row r="3" spans="1:15" ht="15.7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351" t="s">
        <v>44</v>
      </c>
      <c r="K3" s="101"/>
    </row>
    <row r="4" spans="1:15" ht="15.7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351" t="s">
        <v>677</v>
      </c>
      <c r="K4" s="101"/>
    </row>
    <row r="5" spans="1:15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5" x14ac:dyDescent="0.25">
      <c r="A6" s="408" t="s">
        <v>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5" x14ac:dyDescent="0.25">
      <c r="A7" s="360"/>
      <c r="B7" s="360"/>
      <c r="C7" s="360"/>
      <c r="D7" s="360"/>
      <c r="E7" s="360"/>
      <c r="F7" s="360"/>
      <c r="G7" s="360"/>
      <c r="H7" s="360"/>
      <c r="I7" s="360"/>
      <c r="J7" s="360"/>
      <c r="K7" s="360"/>
    </row>
    <row r="8" spans="1:15" ht="54" customHeight="1" x14ac:dyDescent="0.25">
      <c r="A8" s="371" t="s">
        <v>47</v>
      </c>
      <c r="B8" s="409" t="s">
        <v>1</v>
      </c>
      <c r="C8" s="378" t="s">
        <v>2</v>
      </c>
      <c r="D8" s="409" t="s">
        <v>3</v>
      </c>
      <c r="E8" s="410" t="s">
        <v>4</v>
      </c>
      <c r="F8" s="411"/>
      <c r="G8" s="411"/>
      <c r="H8" s="410" t="s">
        <v>5</v>
      </c>
      <c r="I8" s="411"/>
      <c r="J8" s="411"/>
      <c r="K8" s="409" t="s">
        <v>6</v>
      </c>
    </row>
    <row r="9" spans="1:15" ht="63" x14ac:dyDescent="0.25">
      <c r="A9" s="373"/>
      <c r="B9" s="409"/>
      <c r="C9" s="379"/>
      <c r="D9" s="409"/>
      <c r="E9" s="326" t="s">
        <v>7</v>
      </c>
      <c r="F9" s="326" t="s">
        <v>8</v>
      </c>
      <c r="G9" s="326" t="s">
        <v>9</v>
      </c>
      <c r="H9" s="326" t="s">
        <v>672</v>
      </c>
      <c r="I9" s="326" t="s">
        <v>8</v>
      </c>
      <c r="J9" s="326" t="s">
        <v>9</v>
      </c>
      <c r="K9" s="409"/>
      <c r="O9" s="102"/>
    </row>
    <row r="10" spans="1:15" ht="15.75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</row>
    <row r="11" spans="1:15" ht="15.75" x14ac:dyDescent="0.25">
      <c r="A11" s="397" t="s">
        <v>10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9"/>
    </row>
    <row r="12" spans="1:15" ht="15.75" x14ac:dyDescent="0.25">
      <c r="A12" s="400" t="s">
        <v>11</v>
      </c>
      <c r="B12" s="401" t="s">
        <v>12</v>
      </c>
      <c r="C12" s="378" t="s">
        <v>13</v>
      </c>
      <c r="D12" s="256" t="s">
        <v>14</v>
      </c>
      <c r="E12" s="33">
        <f>SUM(F12:G12)</f>
        <v>45437.3</v>
      </c>
      <c r="F12" s="33">
        <f>SUM(F15:F16,F22)</f>
        <v>24489.4</v>
      </c>
      <c r="G12" s="20">
        <f>SUM(G15,G22,G25)</f>
        <v>20947.900000000001</v>
      </c>
      <c r="H12" s="404" t="s">
        <v>15</v>
      </c>
      <c r="I12" s="381">
        <v>465</v>
      </c>
      <c r="J12" s="381">
        <v>281</v>
      </c>
      <c r="K12" s="374" t="s">
        <v>16</v>
      </c>
    </row>
    <row r="13" spans="1:15" ht="15.75" x14ac:dyDescent="0.25">
      <c r="A13" s="400"/>
      <c r="B13" s="402"/>
      <c r="C13" s="379"/>
      <c r="D13" s="256" t="s">
        <v>17</v>
      </c>
      <c r="E13" s="20">
        <f>SUM(F13:G13)</f>
        <v>45936.7</v>
      </c>
      <c r="F13" s="20">
        <v>45936.7</v>
      </c>
      <c r="G13" s="20">
        <v>0</v>
      </c>
      <c r="H13" s="404"/>
      <c r="I13" s="382"/>
      <c r="J13" s="382"/>
      <c r="K13" s="375"/>
    </row>
    <row r="14" spans="1:15" ht="33.75" customHeight="1" x14ac:dyDescent="0.25">
      <c r="A14" s="400"/>
      <c r="B14" s="403"/>
      <c r="C14" s="380"/>
      <c r="D14" s="256" t="s">
        <v>18</v>
      </c>
      <c r="E14" s="20">
        <f>SUM(F14:G14)</f>
        <v>36159.5</v>
      </c>
      <c r="F14" s="20">
        <f>F18+F24</f>
        <v>36159.5</v>
      </c>
      <c r="G14" s="20">
        <v>0</v>
      </c>
      <c r="H14" s="404"/>
      <c r="I14" s="383"/>
      <c r="J14" s="383"/>
      <c r="K14" s="376"/>
    </row>
    <row r="15" spans="1:15" ht="100.5" customHeight="1" x14ac:dyDescent="0.25">
      <c r="A15" s="91" t="s">
        <v>19</v>
      </c>
      <c r="B15" s="340" t="s">
        <v>20</v>
      </c>
      <c r="C15" s="378" t="s">
        <v>13</v>
      </c>
      <c r="D15" s="256" t="s">
        <v>14</v>
      </c>
      <c r="E15" s="20">
        <f>F15+G15</f>
        <v>11387.8</v>
      </c>
      <c r="F15" s="71">
        <f>11633.5-245.7</f>
        <v>11387.8</v>
      </c>
      <c r="G15" s="71">
        <v>0</v>
      </c>
      <c r="H15" s="396" t="s">
        <v>21</v>
      </c>
      <c r="I15" s="405">
        <v>0</v>
      </c>
      <c r="J15" s="405">
        <v>0</v>
      </c>
      <c r="K15" s="371" t="s">
        <v>22</v>
      </c>
    </row>
    <row r="16" spans="1:15" ht="47.25" x14ac:dyDescent="0.25">
      <c r="A16" s="91" t="s">
        <v>23</v>
      </c>
      <c r="B16" s="16" t="s">
        <v>24</v>
      </c>
      <c r="C16" s="379"/>
      <c r="D16" s="256" t="s">
        <v>14</v>
      </c>
      <c r="E16" s="33">
        <f>SUM(F16:G16)</f>
        <v>240.2</v>
      </c>
      <c r="F16" s="21">
        <v>240.2</v>
      </c>
      <c r="G16" s="71">
        <v>0</v>
      </c>
      <c r="H16" s="396"/>
      <c r="I16" s="406"/>
      <c r="J16" s="406"/>
      <c r="K16" s="372"/>
    </row>
    <row r="17" spans="1:11" ht="110.25" x14ac:dyDescent="0.25">
      <c r="A17" s="91" t="s">
        <v>25</v>
      </c>
      <c r="B17" s="340" t="s">
        <v>26</v>
      </c>
      <c r="C17" s="379"/>
      <c r="D17" s="256" t="s">
        <v>17</v>
      </c>
      <c r="E17" s="20">
        <f>F17+G17</f>
        <v>45936.7</v>
      </c>
      <c r="F17" s="71">
        <f>F13</f>
        <v>45936.7</v>
      </c>
      <c r="G17" s="71">
        <v>0</v>
      </c>
      <c r="H17" s="396"/>
      <c r="I17" s="406"/>
      <c r="J17" s="406"/>
      <c r="K17" s="372"/>
    </row>
    <row r="18" spans="1:11" ht="126" x14ac:dyDescent="0.25">
      <c r="A18" s="91" t="s">
        <v>27</v>
      </c>
      <c r="B18" s="340" t="s">
        <v>28</v>
      </c>
      <c r="C18" s="380"/>
      <c r="D18" s="256" t="s">
        <v>18</v>
      </c>
      <c r="E18" s="20">
        <f>F18+G18</f>
        <v>36159.5</v>
      </c>
      <c r="F18" s="71">
        <v>36159.5</v>
      </c>
      <c r="G18" s="71">
        <v>0</v>
      </c>
      <c r="H18" s="396"/>
      <c r="I18" s="407"/>
      <c r="J18" s="407"/>
      <c r="K18" s="373"/>
    </row>
    <row r="19" spans="1:11" ht="15.75" x14ac:dyDescent="0.25">
      <c r="A19" s="371" t="s">
        <v>29</v>
      </c>
      <c r="B19" s="384" t="s">
        <v>30</v>
      </c>
      <c r="C19" s="378" t="s">
        <v>13</v>
      </c>
      <c r="D19" s="256" t="s">
        <v>14</v>
      </c>
      <c r="E19" s="387" t="s">
        <v>31</v>
      </c>
      <c r="F19" s="388"/>
      <c r="G19" s="389"/>
      <c r="H19" s="396" t="s">
        <v>32</v>
      </c>
      <c r="I19" s="368">
        <v>212</v>
      </c>
      <c r="J19" s="368">
        <v>133</v>
      </c>
      <c r="K19" s="371" t="s">
        <v>22</v>
      </c>
    </row>
    <row r="20" spans="1:11" ht="15.75" x14ac:dyDescent="0.25">
      <c r="A20" s="372"/>
      <c r="B20" s="385"/>
      <c r="C20" s="379"/>
      <c r="D20" s="256" t="s">
        <v>17</v>
      </c>
      <c r="E20" s="390"/>
      <c r="F20" s="391"/>
      <c r="G20" s="392"/>
      <c r="H20" s="396"/>
      <c r="I20" s="369"/>
      <c r="J20" s="369"/>
      <c r="K20" s="372"/>
    </row>
    <row r="21" spans="1:11" ht="15.75" x14ac:dyDescent="0.25">
      <c r="A21" s="373"/>
      <c r="B21" s="386"/>
      <c r="C21" s="380"/>
      <c r="D21" s="256" t="s">
        <v>18</v>
      </c>
      <c r="E21" s="393"/>
      <c r="F21" s="394"/>
      <c r="G21" s="395"/>
      <c r="H21" s="396"/>
      <c r="I21" s="370"/>
      <c r="J21" s="370"/>
      <c r="K21" s="373"/>
    </row>
    <row r="22" spans="1:11" ht="15.75" x14ac:dyDescent="0.25">
      <c r="A22" s="374" t="s">
        <v>33</v>
      </c>
      <c r="B22" s="377" t="s">
        <v>131</v>
      </c>
      <c r="C22" s="378" t="s">
        <v>13</v>
      </c>
      <c r="D22" s="256" t="s">
        <v>14</v>
      </c>
      <c r="E22" s="33">
        <f>F22+G22</f>
        <v>32861.4</v>
      </c>
      <c r="F22" s="21">
        <v>12861.4</v>
      </c>
      <c r="G22" s="71">
        <v>20000</v>
      </c>
      <c r="H22" s="377" t="s">
        <v>34</v>
      </c>
      <c r="I22" s="381">
        <v>14</v>
      </c>
      <c r="J22" s="381">
        <v>24</v>
      </c>
      <c r="K22" s="374" t="s">
        <v>35</v>
      </c>
    </row>
    <row r="23" spans="1:11" ht="15.75" x14ac:dyDescent="0.25">
      <c r="A23" s="375"/>
      <c r="B23" s="377"/>
      <c r="C23" s="379"/>
      <c r="D23" s="256" t="s">
        <v>17</v>
      </c>
      <c r="E23" s="20">
        <f t="shared" ref="E23:E29" si="0">F23+G23</f>
        <v>0</v>
      </c>
      <c r="F23" s="71">
        <v>0</v>
      </c>
      <c r="G23" s="71">
        <v>0</v>
      </c>
      <c r="H23" s="377"/>
      <c r="I23" s="382"/>
      <c r="J23" s="382"/>
      <c r="K23" s="375"/>
    </row>
    <row r="24" spans="1:11" ht="33.75" customHeight="1" x14ac:dyDescent="0.25">
      <c r="A24" s="376"/>
      <c r="B24" s="377"/>
      <c r="C24" s="380"/>
      <c r="D24" s="256" t="s">
        <v>18</v>
      </c>
      <c r="E24" s="20">
        <f t="shared" si="0"/>
        <v>0</v>
      </c>
      <c r="F24" s="71">
        <v>0</v>
      </c>
      <c r="G24" s="71">
        <v>0</v>
      </c>
      <c r="H24" s="377"/>
      <c r="I24" s="383"/>
      <c r="J24" s="383"/>
      <c r="K24" s="376"/>
    </row>
    <row r="25" spans="1:11" ht="74.25" customHeight="1" x14ac:dyDescent="0.25">
      <c r="A25" s="29" t="s">
        <v>36</v>
      </c>
      <c r="B25" s="332" t="s">
        <v>37</v>
      </c>
      <c r="C25" s="327">
        <v>2017</v>
      </c>
      <c r="D25" s="279" t="s">
        <v>14</v>
      </c>
      <c r="E25" s="22">
        <f>G25</f>
        <v>947.9</v>
      </c>
      <c r="F25" s="331" t="s">
        <v>38</v>
      </c>
      <c r="G25" s="331">
        <v>947.9</v>
      </c>
      <c r="H25" s="332" t="s">
        <v>39</v>
      </c>
      <c r="I25" s="328" t="s">
        <v>38</v>
      </c>
      <c r="J25" s="328">
        <v>12</v>
      </c>
      <c r="K25" s="329" t="s">
        <v>35</v>
      </c>
    </row>
    <row r="26" spans="1:11" ht="15.75" x14ac:dyDescent="0.25">
      <c r="A26" s="359" t="s">
        <v>40</v>
      </c>
      <c r="B26" s="360"/>
      <c r="C26" s="361"/>
      <c r="D26" s="279" t="s">
        <v>14</v>
      </c>
      <c r="E26" s="26">
        <f>SUM(F26:G26)</f>
        <v>45437.3</v>
      </c>
      <c r="F26" s="23">
        <f>F15+F22+F16</f>
        <v>24489.399999999998</v>
      </c>
      <c r="G26" s="331">
        <f>G15+G22+G25</f>
        <v>20947.900000000001</v>
      </c>
      <c r="H26" s="366"/>
      <c r="I26" s="366"/>
      <c r="J26" s="366"/>
      <c r="K26" s="366"/>
    </row>
    <row r="27" spans="1:11" ht="15.75" x14ac:dyDescent="0.25">
      <c r="A27" s="362"/>
      <c r="B27" s="360"/>
      <c r="C27" s="361"/>
      <c r="D27" s="256" t="s">
        <v>17</v>
      </c>
      <c r="E27" s="20">
        <f t="shared" si="0"/>
        <v>45936.7</v>
      </c>
      <c r="F27" s="71">
        <f>F17</f>
        <v>45936.7</v>
      </c>
      <c r="G27" s="71">
        <v>0</v>
      </c>
      <c r="H27" s="366"/>
      <c r="I27" s="366"/>
      <c r="J27" s="366"/>
      <c r="K27" s="366"/>
    </row>
    <row r="28" spans="1:11" ht="15.75" x14ac:dyDescent="0.25">
      <c r="A28" s="362"/>
      <c r="B28" s="360"/>
      <c r="C28" s="361"/>
      <c r="D28" s="256" t="s">
        <v>18</v>
      </c>
      <c r="E28" s="20">
        <f t="shared" si="0"/>
        <v>36159.5</v>
      </c>
      <c r="F28" s="330">
        <f>F18</f>
        <v>36159.5</v>
      </c>
      <c r="G28" s="71">
        <v>0</v>
      </c>
      <c r="H28" s="366"/>
      <c r="I28" s="366"/>
      <c r="J28" s="366"/>
      <c r="K28" s="366"/>
    </row>
    <row r="29" spans="1:11" ht="15.75" x14ac:dyDescent="0.25">
      <c r="A29" s="363"/>
      <c r="B29" s="364"/>
      <c r="C29" s="365"/>
      <c r="D29" s="256" t="s">
        <v>40</v>
      </c>
      <c r="E29" s="33">
        <f t="shared" si="0"/>
        <v>127533.5</v>
      </c>
      <c r="F29" s="21">
        <f>SUM(F26:F28)</f>
        <v>106585.59999999999</v>
      </c>
      <c r="G29" s="71">
        <f>SUM(G26:G28)</f>
        <v>20947.900000000001</v>
      </c>
      <c r="H29" s="366"/>
      <c r="I29" s="366"/>
      <c r="J29" s="366"/>
      <c r="K29" s="366"/>
    </row>
    <row r="30" spans="1:11" ht="15.75" x14ac:dyDescent="0.25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</row>
    <row r="31" spans="1:11" ht="15.75" x14ac:dyDescent="0.25">
      <c r="A31" s="367" t="s">
        <v>41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7"/>
    </row>
  </sheetData>
  <mergeCells count="39">
    <mergeCell ref="A6:K7"/>
    <mergeCell ref="A8:A9"/>
    <mergeCell ref="B8:B9"/>
    <mergeCell ref="C8:C9"/>
    <mergeCell ref="D8:D9"/>
    <mergeCell ref="E8:G8"/>
    <mergeCell ref="H8:J8"/>
    <mergeCell ref="K8:K9"/>
    <mergeCell ref="E19:G21"/>
    <mergeCell ref="H19:H21"/>
    <mergeCell ref="A11:K11"/>
    <mergeCell ref="A12:A14"/>
    <mergeCell ref="B12:B14"/>
    <mergeCell ref="C12:C14"/>
    <mergeCell ref="H12:H14"/>
    <mergeCell ref="I12:I14"/>
    <mergeCell ref="J12:J14"/>
    <mergeCell ref="K12:K14"/>
    <mergeCell ref="C15:C18"/>
    <mergeCell ref="H15:H18"/>
    <mergeCell ref="I15:I18"/>
    <mergeCell ref="J15:J18"/>
    <mergeCell ref="K15:K18"/>
    <mergeCell ref="A26:C29"/>
    <mergeCell ref="H26:K29"/>
    <mergeCell ref="A31:K31"/>
    <mergeCell ref="I19:I21"/>
    <mergeCell ref="J19:J21"/>
    <mergeCell ref="K19:K21"/>
    <mergeCell ref="A22:A24"/>
    <mergeCell ref="B22:B24"/>
    <mergeCell ref="C22:C24"/>
    <mergeCell ref="H22:H24"/>
    <mergeCell ref="I22:I24"/>
    <mergeCell ref="J22:J24"/>
    <mergeCell ref="K22:K24"/>
    <mergeCell ref="A19:A21"/>
    <mergeCell ref="B19:B21"/>
    <mergeCell ref="C19:C21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 differentFirst="1"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47"/>
  <sheetViews>
    <sheetView topLeftCell="C1" zoomScale="85" zoomScaleNormal="85" workbookViewId="0">
      <selection activeCell="H44" sqref="H44"/>
    </sheetView>
  </sheetViews>
  <sheetFormatPr defaultColWidth="9.140625" defaultRowHeight="15" x14ac:dyDescent="0.25"/>
  <cols>
    <col min="1" max="1" width="9.140625" style="101"/>
    <col min="2" max="2" width="42.5703125" style="101" customWidth="1"/>
    <col min="3" max="3" width="9.140625" style="101"/>
    <col min="4" max="4" width="12.42578125" style="101" customWidth="1"/>
    <col min="5" max="5" width="11.85546875" style="101" bestFit="1" customWidth="1"/>
    <col min="6" max="6" width="11.28515625" style="101" bestFit="1" customWidth="1"/>
    <col min="7" max="7" width="11.85546875" style="101" bestFit="1" customWidth="1"/>
    <col min="8" max="9" width="10.7109375" style="101" bestFit="1" customWidth="1"/>
    <col min="10" max="10" width="39.5703125" style="101" customWidth="1"/>
    <col min="11" max="13" width="9.140625" style="101"/>
    <col min="14" max="14" width="10.42578125" style="101" customWidth="1"/>
    <col min="15" max="15" width="15.42578125" style="101" customWidth="1"/>
    <col min="16" max="16384" width="9.140625" style="101"/>
  </cols>
  <sheetData>
    <row r="1" spans="1:15" ht="15.75" x14ac:dyDescent="0.25">
      <c r="N1" s="28" t="s">
        <v>633</v>
      </c>
    </row>
    <row r="2" spans="1:15" ht="15.75" x14ac:dyDescent="0.25">
      <c r="N2" s="28" t="s">
        <v>43</v>
      </c>
    </row>
    <row r="3" spans="1:15" ht="15.75" x14ac:dyDescent="0.25">
      <c r="N3" s="28" t="s">
        <v>44</v>
      </c>
    </row>
    <row r="4" spans="1:15" ht="15.75" x14ac:dyDescent="0.25">
      <c r="N4" s="28" t="s">
        <v>677</v>
      </c>
    </row>
    <row r="6" spans="1:15" ht="9" customHeight="1" x14ac:dyDescent="0.25"/>
    <row r="7" spans="1:15" ht="25.5" customHeight="1" x14ac:dyDescent="0.25">
      <c r="A7" s="554" t="s">
        <v>73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</row>
    <row r="8" spans="1:15" ht="34.5" customHeight="1" x14ac:dyDescent="0.25">
      <c r="A8" s="553" t="s">
        <v>47</v>
      </c>
      <c r="B8" s="553" t="s">
        <v>74</v>
      </c>
      <c r="C8" s="553" t="s">
        <v>75</v>
      </c>
      <c r="D8" s="553" t="s">
        <v>76</v>
      </c>
      <c r="E8" s="553" t="s">
        <v>77</v>
      </c>
      <c r="F8" s="553"/>
      <c r="G8" s="553"/>
      <c r="H8" s="553"/>
      <c r="I8" s="553"/>
      <c r="J8" s="553" t="s">
        <v>5</v>
      </c>
      <c r="K8" s="553"/>
      <c r="L8" s="553"/>
      <c r="M8" s="553"/>
      <c r="N8" s="553"/>
      <c r="O8" s="553" t="s">
        <v>78</v>
      </c>
    </row>
    <row r="9" spans="1:15" ht="86.25" customHeight="1" x14ac:dyDescent="0.25">
      <c r="A9" s="553"/>
      <c r="B9" s="553"/>
      <c r="C9" s="553"/>
      <c r="D9" s="553"/>
      <c r="E9" s="39" t="s">
        <v>7</v>
      </c>
      <c r="F9" s="39" t="s">
        <v>8</v>
      </c>
      <c r="G9" s="39" t="s">
        <v>9</v>
      </c>
      <c r="H9" s="39" t="s">
        <v>53</v>
      </c>
      <c r="I9" s="39" t="s">
        <v>54</v>
      </c>
      <c r="J9" s="39" t="s">
        <v>79</v>
      </c>
      <c r="K9" s="39" t="s">
        <v>8</v>
      </c>
      <c r="L9" s="39" t="s">
        <v>9</v>
      </c>
      <c r="M9" s="39" t="s">
        <v>53</v>
      </c>
      <c r="N9" s="39" t="s">
        <v>54</v>
      </c>
      <c r="O9" s="553"/>
    </row>
    <row r="10" spans="1:15" ht="15" customHeight="1" x14ac:dyDescent="0.25">
      <c r="A10" s="47">
        <v>1</v>
      </c>
      <c r="B10" s="47">
        <v>2</v>
      </c>
      <c r="C10" s="47">
        <v>3</v>
      </c>
      <c r="D10" s="47">
        <v>4</v>
      </c>
      <c r="E10" s="47">
        <v>5</v>
      </c>
      <c r="F10" s="47">
        <v>6</v>
      </c>
      <c r="G10" s="47">
        <v>7</v>
      </c>
      <c r="H10" s="47">
        <v>8</v>
      </c>
      <c r="I10" s="47">
        <v>9</v>
      </c>
      <c r="J10" s="47">
        <v>10</v>
      </c>
      <c r="K10" s="47">
        <v>11</v>
      </c>
      <c r="L10" s="47">
        <v>12</v>
      </c>
      <c r="M10" s="47">
        <v>13</v>
      </c>
      <c r="N10" s="47">
        <v>14</v>
      </c>
      <c r="O10" s="47">
        <v>15</v>
      </c>
    </row>
    <row r="11" spans="1:15" ht="15.75" x14ac:dyDescent="0.25">
      <c r="A11" s="555" t="s">
        <v>93</v>
      </c>
      <c r="B11" s="555"/>
      <c r="C11" s="555"/>
      <c r="D11" s="555"/>
      <c r="E11" s="555"/>
      <c r="F11" s="555"/>
      <c r="G11" s="555"/>
      <c r="H11" s="555"/>
      <c r="I11" s="555"/>
      <c r="J11" s="555"/>
      <c r="K11" s="555"/>
      <c r="L11" s="555"/>
      <c r="M11" s="555"/>
      <c r="N11" s="555"/>
      <c r="O11" s="555"/>
    </row>
    <row r="12" spans="1:15" ht="72.75" customHeight="1" x14ac:dyDescent="0.25">
      <c r="A12" s="39" t="s">
        <v>11</v>
      </c>
      <c r="B12" s="86" t="s">
        <v>94</v>
      </c>
      <c r="C12" s="39" t="s">
        <v>71</v>
      </c>
      <c r="D12" s="39" t="s">
        <v>81</v>
      </c>
      <c r="E12" s="68">
        <v>302973.5</v>
      </c>
      <c r="F12" s="68">
        <v>63008.3</v>
      </c>
      <c r="G12" s="68">
        <v>103543.4</v>
      </c>
      <c r="H12" s="68">
        <v>68283.899999999994</v>
      </c>
      <c r="I12" s="68">
        <v>68137.899999999994</v>
      </c>
      <c r="J12" s="86" t="s">
        <v>669</v>
      </c>
      <c r="K12" s="39">
        <v>270</v>
      </c>
      <c r="L12" s="39">
        <v>260</v>
      </c>
      <c r="M12" s="39">
        <v>260</v>
      </c>
      <c r="N12" s="39">
        <v>260</v>
      </c>
      <c r="O12" s="39" t="s">
        <v>22</v>
      </c>
    </row>
    <row r="13" spans="1:15" ht="83.25" customHeight="1" x14ac:dyDescent="0.25">
      <c r="A13" s="47" t="s">
        <v>19</v>
      </c>
      <c r="B13" s="86" t="s">
        <v>95</v>
      </c>
      <c r="C13" s="39" t="s">
        <v>71</v>
      </c>
      <c r="D13" s="39" t="s">
        <v>81</v>
      </c>
      <c r="E13" s="68">
        <v>4996.1000000000004</v>
      </c>
      <c r="F13" s="68">
        <v>1784.1</v>
      </c>
      <c r="G13" s="68">
        <v>1282</v>
      </c>
      <c r="H13" s="68">
        <v>1000</v>
      </c>
      <c r="I13" s="68">
        <v>930</v>
      </c>
      <c r="J13" s="86" t="s">
        <v>96</v>
      </c>
      <c r="K13" s="39">
        <v>983</v>
      </c>
      <c r="L13" s="93">
        <v>641</v>
      </c>
      <c r="M13" s="93">
        <v>500</v>
      </c>
      <c r="N13" s="93">
        <v>465</v>
      </c>
      <c r="O13" s="39" t="s">
        <v>97</v>
      </c>
    </row>
    <row r="14" spans="1:15" ht="63" x14ac:dyDescent="0.25">
      <c r="A14" s="47" t="s">
        <v>23</v>
      </c>
      <c r="B14" s="86" t="s">
        <v>98</v>
      </c>
      <c r="C14" s="39" t="s">
        <v>71</v>
      </c>
      <c r="D14" s="39" t="s">
        <v>70</v>
      </c>
      <c r="E14" s="68">
        <v>20795.599999999999</v>
      </c>
      <c r="F14" s="68">
        <v>4468.6000000000004</v>
      </c>
      <c r="G14" s="68">
        <v>5685.9</v>
      </c>
      <c r="H14" s="68">
        <v>5309.3</v>
      </c>
      <c r="I14" s="68">
        <v>5331.8</v>
      </c>
      <c r="J14" s="86" t="s">
        <v>99</v>
      </c>
      <c r="K14" s="40">
        <v>350</v>
      </c>
      <c r="L14" s="40">
        <v>456</v>
      </c>
      <c r="M14" s="40">
        <v>133</v>
      </c>
      <c r="N14" s="40">
        <v>133</v>
      </c>
      <c r="O14" s="39" t="s">
        <v>97</v>
      </c>
    </row>
    <row r="15" spans="1:15" ht="94.5" x14ac:dyDescent="0.25">
      <c r="A15" s="47" t="s">
        <v>25</v>
      </c>
      <c r="B15" s="86" t="s">
        <v>100</v>
      </c>
      <c r="C15" s="39">
        <v>2016</v>
      </c>
      <c r="D15" s="39" t="s">
        <v>70</v>
      </c>
      <c r="E15" s="68">
        <v>42978.3</v>
      </c>
      <c r="F15" s="68">
        <v>42978.3</v>
      </c>
      <c r="G15" s="47" t="s">
        <v>38</v>
      </c>
      <c r="H15" s="47" t="s">
        <v>38</v>
      </c>
      <c r="I15" s="47" t="s">
        <v>38</v>
      </c>
      <c r="J15" s="86" t="s">
        <v>101</v>
      </c>
      <c r="K15" s="39">
        <v>3680</v>
      </c>
      <c r="L15" s="47" t="s">
        <v>38</v>
      </c>
      <c r="M15" s="47" t="s">
        <v>38</v>
      </c>
      <c r="N15" s="47" t="s">
        <v>38</v>
      </c>
      <c r="O15" s="39" t="s">
        <v>102</v>
      </c>
    </row>
    <row r="16" spans="1:15" ht="31.5" x14ac:dyDescent="0.25">
      <c r="A16" s="47" t="s">
        <v>27</v>
      </c>
      <c r="B16" s="86" t="s">
        <v>103</v>
      </c>
      <c r="C16" s="39" t="s">
        <v>104</v>
      </c>
      <c r="D16" s="39" t="s">
        <v>70</v>
      </c>
      <c r="E16" s="68">
        <v>177140.3</v>
      </c>
      <c r="F16" s="68" t="s">
        <v>38</v>
      </c>
      <c r="G16" s="68">
        <v>59370.2</v>
      </c>
      <c r="H16" s="84">
        <v>58869.3</v>
      </c>
      <c r="I16" s="68">
        <v>58900.800000000003</v>
      </c>
      <c r="J16" s="86" t="s">
        <v>105</v>
      </c>
      <c r="K16" s="39" t="s">
        <v>38</v>
      </c>
      <c r="L16" s="39">
        <v>1</v>
      </c>
      <c r="M16" s="39">
        <v>1</v>
      </c>
      <c r="N16" s="39">
        <v>1</v>
      </c>
      <c r="O16" s="39" t="s">
        <v>102</v>
      </c>
    </row>
    <row r="17" spans="1:15" ht="78.75" x14ac:dyDescent="0.25">
      <c r="A17" s="47" t="s">
        <v>29</v>
      </c>
      <c r="B17" s="86" t="s">
        <v>106</v>
      </c>
      <c r="C17" s="39" t="s">
        <v>107</v>
      </c>
      <c r="D17" s="39" t="s">
        <v>70</v>
      </c>
      <c r="E17" s="68">
        <v>6315.9</v>
      </c>
      <c r="F17" s="68" t="s">
        <v>38</v>
      </c>
      <c r="G17" s="68">
        <v>2105.3000000000002</v>
      </c>
      <c r="H17" s="68">
        <v>2105.3000000000002</v>
      </c>
      <c r="I17" s="68">
        <v>2105.3000000000002</v>
      </c>
      <c r="J17" s="86" t="s">
        <v>108</v>
      </c>
      <c r="K17" s="39" t="s">
        <v>38</v>
      </c>
      <c r="L17" s="39">
        <v>349</v>
      </c>
      <c r="M17" s="39">
        <v>349</v>
      </c>
      <c r="N17" s="39">
        <v>349</v>
      </c>
      <c r="O17" s="39" t="s">
        <v>102</v>
      </c>
    </row>
    <row r="18" spans="1:15" ht="110.25" x14ac:dyDescent="0.25">
      <c r="A18" s="47" t="s">
        <v>33</v>
      </c>
      <c r="B18" s="86" t="s">
        <v>664</v>
      </c>
      <c r="C18" s="39" t="s">
        <v>107</v>
      </c>
      <c r="D18" s="39" t="s">
        <v>70</v>
      </c>
      <c r="E18" s="68">
        <v>6970</v>
      </c>
      <c r="F18" s="92" t="s">
        <v>38</v>
      </c>
      <c r="G18" s="68">
        <v>5100</v>
      </c>
      <c r="H18" s="68">
        <v>1000</v>
      </c>
      <c r="I18" s="68">
        <v>870</v>
      </c>
      <c r="J18" s="86" t="s">
        <v>109</v>
      </c>
      <c r="K18" s="39" t="s">
        <v>38</v>
      </c>
      <c r="L18" s="39">
        <v>1</v>
      </c>
      <c r="M18" s="39">
        <v>1</v>
      </c>
      <c r="N18" s="39">
        <v>1</v>
      </c>
      <c r="O18" s="39" t="s">
        <v>97</v>
      </c>
    </row>
    <row r="19" spans="1:15" ht="66.75" customHeight="1" x14ac:dyDescent="0.25">
      <c r="A19" s="47" t="s">
        <v>36</v>
      </c>
      <c r="B19" s="86" t="s">
        <v>110</v>
      </c>
      <c r="C19" s="39">
        <v>2016</v>
      </c>
      <c r="D19" s="39" t="s">
        <v>70</v>
      </c>
      <c r="E19" s="68">
        <v>13777.3</v>
      </c>
      <c r="F19" s="68">
        <v>13777.3</v>
      </c>
      <c r="G19" s="68">
        <v>30000</v>
      </c>
      <c r="H19" s="68" t="s">
        <v>38</v>
      </c>
      <c r="I19" s="68" t="s">
        <v>38</v>
      </c>
      <c r="J19" s="86" t="s">
        <v>111</v>
      </c>
      <c r="K19" s="39">
        <v>6</v>
      </c>
      <c r="L19" s="39">
        <v>15</v>
      </c>
      <c r="M19" s="39" t="s">
        <v>38</v>
      </c>
      <c r="N19" s="39" t="s">
        <v>38</v>
      </c>
      <c r="O19" s="39" t="s">
        <v>97</v>
      </c>
    </row>
    <row r="20" spans="1:15" ht="82.5" customHeight="1" x14ac:dyDescent="0.25">
      <c r="A20" s="47" t="s">
        <v>112</v>
      </c>
      <c r="B20" s="86" t="s">
        <v>113</v>
      </c>
      <c r="C20" s="39">
        <v>2016</v>
      </c>
      <c r="D20" s="39" t="s">
        <v>70</v>
      </c>
      <c r="E20" s="68">
        <v>15000</v>
      </c>
      <c r="F20" s="68">
        <v>15000</v>
      </c>
      <c r="G20" s="68">
        <v>0</v>
      </c>
      <c r="H20" s="68">
        <v>0</v>
      </c>
      <c r="I20" s="68">
        <v>0</v>
      </c>
      <c r="J20" s="86" t="s">
        <v>671</v>
      </c>
      <c r="K20" s="39">
        <v>1</v>
      </c>
      <c r="L20" s="39" t="s">
        <v>38</v>
      </c>
      <c r="M20" s="39" t="s">
        <v>38</v>
      </c>
      <c r="N20" s="39" t="s">
        <v>38</v>
      </c>
      <c r="O20" s="39" t="s">
        <v>22</v>
      </c>
    </row>
    <row r="21" spans="1:15" ht="68.25" customHeight="1" x14ac:dyDescent="0.25">
      <c r="A21" s="47" t="s">
        <v>114</v>
      </c>
      <c r="B21" s="86" t="s">
        <v>115</v>
      </c>
      <c r="C21" s="39">
        <v>2016</v>
      </c>
      <c r="D21" s="39" t="s">
        <v>70</v>
      </c>
      <c r="E21" s="68">
        <v>15000</v>
      </c>
      <c r="F21" s="68">
        <v>15000</v>
      </c>
      <c r="G21" s="68" t="s">
        <v>38</v>
      </c>
      <c r="H21" s="68" t="s">
        <v>38</v>
      </c>
      <c r="I21" s="68" t="s">
        <v>38</v>
      </c>
      <c r="J21" s="86" t="s">
        <v>116</v>
      </c>
      <c r="K21" s="39">
        <v>1</v>
      </c>
      <c r="L21" s="39" t="s">
        <v>38</v>
      </c>
      <c r="M21" s="39" t="s">
        <v>38</v>
      </c>
      <c r="N21" s="39" t="s">
        <v>38</v>
      </c>
      <c r="O21" s="39" t="s">
        <v>22</v>
      </c>
    </row>
    <row r="22" spans="1:15" ht="117" customHeight="1" x14ac:dyDescent="0.25">
      <c r="A22" s="47" t="s">
        <v>117</v>
      </c>
      <c r="B22" s="86" t="s">
        <v>118</v>
      </c>
      <c r="C22" s="39">
        <v>2016</v>
      </c>
      <c r="D22" s="39" t="s">
        <v>70</v>
      </c>
      <c r="E22" s="68" t="s">
        <v>38</v>
      </c>
      <c r="F22" s="68" t="s">
        <v>38</v>
      </c>
      <c r="G22" s="68" t="s">
        <v>38</v>
      </c>
      <c r="H22" s="68" t="s">
        <v>38</v>
      </c>
      <c r="I22" s="68" t="s">
        <v>38</v>
      </c>
      <c r="J22" s="86" t="s">
        <v>119</v>
      </c>
      <c r="K22" s="39">
        <v>1</v>
      </c>
      <c r="L22" s="39" t="s">
        <v>38</v>
      </c>
      <c r="M22" s="39" t="s">
        <v>38</v>
      </c>
      <c r="N22" s="39" t="s">
        <v>38</v>
      </c>
      <c r="O22" s="39" t="s">
        <v>22</v>
      </c>
    </row>
    <row r="23" spans="1:15" ht="68.25" customHeight="1" x14ac:dyDescent="0.25">
      <c r="A23" s="47" t="s">
        <v>120</v>
      </c>
      <c r="B23" s="86" t="s">
        <v>670</v>
      </c>
      <c r="C23" s="39" t="s">
        <v>121</v>
      </c>
      <c r="D23" s="39" t="s">
        <v>70</v>
      </c>
      <c r="E23" s="69">
        <v>82980</v>
      </c>
      <c r="F23" s="108" t="s">
        <v>38</v>
      </c>
      <c r="G23" s="69">
        <v>27660</v>
      </c>
      <c r="H23" s="69">
        <v>27660</v>
      </c>
      <c r="I23" s="69">
        <v>27660</v>
      </c>
      <c r="J23" s="86" t="s">
        <v>134</v>
      </c>
      <c r="K23" s="39" t="s">
        <v>38</v>
      </c>
      <c r="L23" s="39">
        <v>27</v>
      </c>
      <c r="M23" s="39">
        <v>27</v>
      </c>
      <c r="N23" s="39">
        <v>27</v>
      </c>
      <c r="O23" s="39" t="s">
        <v>122</v>
      </c>
    </row>
    <row r="24" spans="1:15" ht="51.75" customHeight="1" x14ac:dyDescent="0.25">
      <c r="A24" s="47" t="s">
        <v>123</v>
      </c>
      <c r="B24" s="86" t="s">
        <v>138</v>
      </c>
      <c r="C24" s="90" t="s">
        <v>121</v>
      </c>
      <c r="D24" s="90" t="s">
        <v>70</v>
      </c>
      <c r="E24" s="69" t="s">
        <v>38</v>
      </c>
      <c r="F24" s="108" t="s">
        <v>38</v>
      </c>
      <c r="G24" s="69" t="s">
        <v>38</v>
      </c>
      <c r="H24" s="69" t="s">
        <v>38</v>
      </c>
      <c r="I24" s="69" t="s">
        <v>38</v>
      </c>
      <c r="J24" s="86" t="s">
        <v>135</v>
      </c>
      <c r="K24" s="39" t="s">
        <v>38</v>
      </c>
      <c r="L24" s="39">
        <v>600</v>
      </c>
      <c r="M24" s="39">
        <v>600</v>
      </c>
      <c r="N24" s="39">
        <v>600</v>
      </c>
      <c r="O24" s="39" t="s">
        <v>122</v>
      </c>
    </row>
    <row r="25" spans="1:15" ht="68.25" customHeight="1" x14ac:dyDescent="0.25">
      <c r="A25" s="47" t="s">
        <v>124</v>
      </c>
      <c r="B25" s="86" t="s">
        <v>136</v>
      </c>
      <c r="C25" s="90" t="s">
        <v>121</v>
      </c>
      <c r="D25" s="39" t="s">
        <v>70</v>
      </c>
      <c r="E25" s="68">
        <v>82980</v>
      </c>
      <c r="F25" s="48" t="s">
        <v>38</v>
      </c>
      <c r="G25" s="68">
        <v>27660</v>
      </c>
      <c r="H25" s="68">
        <v>27660</v>
      </c>
      <c r="I25" s="68">
        <v>27660</v>
      </c>
      <c r="J25" s="86" t="s">
        <v>137</v>
      </c>
      <c r="K25" s="39" t="s">
        <v>38</v>
      </c>
      <c r="L25" s="39">
        <v>300</v>
      </c>
      <c r="M25" s="39">
        <v>300</v>
      </c>
      <c r="N25" s="39">
        <v>300</v>
      </c>
      <c r="O25" s="39" t="s">
        <v>122</v>
      </c>
    </row>
    <row r="26" spans="1:15" ht="31.5" x14ac:dyDescent="0.25">
      <c r="A26" s="78"/>
      <c r="B26" s="38" t="s">
        <v>40</v>
      </c>
      <c r="C26" s="39" t="s">
        <v>57</v>
      </c>
      <c r="D26" s="39" t="s">
        <v>70</v>
      </c>
      <c r="E26" s="68">
        <v>400953.5</v>
      </c>
      <c r="F26" s="68">
        <v>78008.3</v>
      </c>
      <c r="G26" s="68">
        <v>131203.4</v>
      </c>
      <c r="H26" s="68">
        <v>95943.9</v>
      </c>
      <c r="I26" s="68">
        <v>95797.9</v>
      </c>
      <c r="J26" s="553"/>
      <c r="K26" s="553"/>
      <c r="L26" s="553"/>
      <c r="M26" s="553"/>
      <c r="N26" s="553"/>
      <c r="O26" s="553"/>
    </row>
    <row r="36" spans="3:5" x14ac:dyDescent="0.25">
      <c r="C36" s="357"/>
      <c r="E36" s="357"/>
    </row>
    <row r="37" spans="3:5" x14ac:dyDescent="0.25">
      <c r="C37" s="357"/>
      <c r="E37" s="357"/>
    </row>
    <row r="38" spans="3:5" x14ac:dyDescent="0.25">
      <c r="C38" s="357"/>
      <c r="E38" s="357"/>
    </row>
    <row r="39" spans="3:5" x14ac:dyDescent="0.25">
      <c r="C39" s="357"/>
      <c r="E39" s="357"/>
    </row>
    <row r="40" spans="3:5" x14ac:dyDescent="0.25">
      <c r="C40" s="357"/>
      <c r="E40" s="357"/>
    </row>
    <row r="41" spans="3:5" x14ac:dyDescent="0.25">
      <c r="C41" s="357"/>
      <c r="E41" s="357"/>
    </row>
    <row r="42" spans="3:5" x14ac:dyDescent="0.25">
      <c r="C42" s="357"/>
      <c r="E42" s="357"/>
    </row>
    <row r="43" spans="3:5" x14ac:dyDescent="0.25">
      <c r="C43" s="357"/>
      <c r="E43" s="357"/>
    </row>
    <row r="44" spans="3:5" x14ac:dyDescent="0.25">
      <c r="C44" s="357"/>
      <c r="E44" s="357"/>
    </row>
    <row r="45" spans="3:5" x14ac:dyDescent="0.25">
      <c r="C45" s="357"/>
      <c r="E45" s="357"/>
    </row>
    <row r="46" spans="3:5" x14ac:dyDescent="0.25">
      <c r="C46" s="357"/>
      <c r="E46" s="357"/>
    </row>
    <row r="47" spans="3:5" x14ac:dyDescent="0.25">
      <c r="C47" s="357"/>
      <c r="E47" s="357"/>
    </row>
  </sheetData>
  <mergeCells count="10">
    <mergeCell ref="J26:O26"/>
    <mergeCell ref="A7:O7"/>
    <mergeCell ref="A8:A9"/>
    <mergeCell ref="B8:B9"/>
    <mergeCell ref="C8:C9"/>
    <mergeCell ref="D8:D9"/>
    <mergeCell ref="O8:O9"/>
    <mergeCell ref="J8:N8"/>
    <mergeCell ref="E8:I8"/>
    <mergeCell ref="A11:O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4"/>
  <sheetViews>
    <sheetView zoomScaleNormal="100" workbookViewId="0">
      <selection activeCell="J10" sqref="J10"/>
    </sheetView>
  </sheetViews>
  <sheetFormatPr defaultColWidth="9.140625" defaultRowHeight="15" x14ac:dyDescent="0.25"/>
  <cols>
    <col min="1" max="1" width="9.140625" style="14"/>
    <col min="2" max="2" width="65" style="14" customWidth="1"/>
    <col min="3" max="3" width="13.5703125" style="14" customWidth="1"/>
    <col min="4" max="4" width="15" style="14" customWidth="1"/>
    <col min="5" max="5" width="15.5703125" style="14" customWidth="1"/>
    <col min="6" max="6" width="14.28515625" style="14" customWidth="1"/>
    <col min="7" max="7" width="11.28515625" style="14" bestFit="1" customWidth="1"/>
    <col min="8" max="9" width="10.140625" style="14" bestFit="1" customWidth="1"/>
    <col min="10" max="10" width="21.5703125" style="14" customWidth="1"/>
    <col min="11" max="14" width="9.140625" style="14"/>
    <col min="15" max="15" width="15.42578125" style="14" customWidth="1"/>
    <col min="16" max="16384" width="9.140625" style="14"/>
  </cols>
  <sheetData>
    <row r="1" spans="1:15" ht="13.5" customHeight="1" x14ac:dyDescent="0.25">
      <c r="A1" s="98"/>
      <c r="B1" s="98"/>
      <c r="C1" s="98"/>
      <c r="D1" s="98"/>
      <c r="E1" s="98"/>
      <c r="F1" s="99"/>
      <c r="G1" s="1"/>
      <c r="H1" s="1"/>
      <c r="I1" s="1"/>
      <c r="J1" s="1"/>
      <c r="K1" s="1"/>
      <c r="L1" s="1"/>
      <c r="M1" s="1"/>
      <c r="N1" s="1"/>
      <c r="O1" s="1"/>
    </row>
    <row r="2" spans="1:15" hidden="1" x14ac:dyDescent="0.25">
      <c r="A2" s="100"/>
      <c r="B2" s="100"/>
      <c r="C2" s="100"/>
      <c r="D2" s="100"/>
      <c r="E2" s="100"/>
      <c r="F2" s="100"/>
    </row>
    <row r="3" spans="1:15" ht="35.25" customHeight="1" x14ac:dyDescent="0.25">
      <c r="A3" s="557" t="s">
        <v>126</v>
      </c>
      <c r="B3" s="557"/>
      <c r="C3" s="557"/>
      <c r="D3" s="557"/>
      <c r="E3" s="557"/>
      <c r="F3" s="557"/>
    </row>
    <row r="4" spans="1:15" ht="15.75" x14ac:dyDescent="0.25">
      <c r="A4" s="558" t="s">
        <v>47</v>
      </c>
      <c r="B4" s="558" t="s">
        <v>127</v>
      </c>
      <c r="C4" s="558" t="s">
        <v>128</v>
      </c>
      <c r="D4" s="558" t="s">
        <v>69</v>
      </c>
      <c r="E4" s="558"/>
      <c r="F4" s="558"/>
    </row>
    <row r="5" spans="1:15" ht="15.75" x14ac:dyDescent="0.25">
      <c r="A5" s="558"/>
      <c r="B5" s="558"/>
      <c r="C5" s="558"/>
      <c r="D5" s="30" t="s">
        <v>9</v>
      </c>
      <c r="E5" s="30" t="s">
        <v>53</v>
      </c>
      <c r="F5" s="30" t="s">
        <v>54</v>
      </c>
    </row>
    <row r="6" spans="1:15" ht="15.75" x14ac:dyDescent="0.25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</row>
    <row r="7" spans="1:15" ht="51" customHeight="1" x14ac:dyDescent="0.25">
      <c r="A7" s="79" t="s">
        <v>120</v>
      </c>
      <c r="B7" s="89" t="s">
        <v>665</v>
      </c>
      <c r="C7" s="80" t="s">
        <v>70</v>
      </c>
      <c r="D7" s="109">
        <v>27660</v>
      </c>
      <c r="E7" s="109">
        <v>27660</v>
      </c>
      <c r="F7" s="109">
        <v>27660</v>
      </c>
    </row>
    <row r="8" spans="1:15" ht="32.25" customHeight="1" x14ac:dyDescent="0.25">
      <c r="A8" s="85" t="s">
        <v>123</v>
      </c>
      <c r="B8" s="89" t="s">
        <v>138</v>
      </c>
      <c r="C8" s="80" t="s">
        <v>70</v>
      </c>
      <c r="D8" s="80">
        <v>0</v>
      </c>
      <c r="E8" s="110">
        <v>0</v>
      </c>
      <c r="F8" s="80">
        <v>0</v>
      </c>
    </row>
    <row r="9" spans="1:15" ht="31.5" x14ac:dyDescent="0.25">
      <c r="A9" s="81" t="s">
        <v>124</v>
      </c>
      <c r="B9" s="89" t="s">
        <v>136</v>
      </c>
      <c r="C9" s="80" t="s">
        <v>70</v>
      </c>
      <c r="D9" s="111">
        <v>27660</v>
      </c>
      <c r="E9" s="112">
        <v>27660</v>
      </c>
      <c r="F9" s="111">
        <v>27660</v>
      </c>
    </row>
    <row r="10" spans="1:15" ht="78.75" x14ac:dyDescent="0.25">
      <c r="A10" s="79" t="s">
        <v>132</v>
      </c>
      <c r="B10" s="89" t="s">
        <v>139</v>
      </c>
      <c r="C10" s="80" t="s">
        <v>70</v>
      </c>
      <c r="D10" s="109">
        <v>7660</v>
      </c>
      <c r="E10" s="109">
        <v>7660</v>
      </c>
      <c r="F10" s="109">
        <v>7660</v>
      </c>
    </row>
    <row r="11" spans="1:15" ht="63" x14ac:dyDescent="0.25">
      <c r="A11" s="79" t="s">
        <v>133</v>
      </c>
      <c r="B11" s="89" t="s">
        <v>140</v>
      </c>
      <c r="C11" s="80" t="s">
        <v>70</v>
      </c>
      <c r="D11" s="109">
        <v>20000</v>
      </c>
      <c r="E11" s="109">
        <v>20000</v>
      </c>
      <c r="F11" s="109">
        <v>20000</v>
      </c>
    </row>
    <row r="12" spans="1:15" ht="15.75" x14ac:dyDescent="0.25">
      <c r="A12" s="82"/>
      <c r="B12" s="83" t="s">
        <v>66</v>
      </c>
      <c r="C12" s="80" t="s">
        <v>14</v>
      </c>
      <c r="D12" s="113">
        <v>27660</v>
      </c>
      <c r="E12" s="113">
        <v>27660</v>
      </c>
      <c r="F12" s="113">
        <v>27660</v>
      </c>
    </row>
    <row r="13" spans="1:15" ht="15.75" x14ac:dyDescent="0.25">
      <c r="A13" s="98"/>
      <c r="B13" s="98"/>
      <c r="C13" s="98"/>
      <c r="D13" s="98"/>
      <c r="E13" s="98"/>
      <c r="F13" s="98"/>
    </row>
    <row r="14" spans="1:15" ht="15.75" x14ac:dyDescent="0.25">
      <c r="A14" s="556" t="s">
        <v>129</v>
      </c>
      <c r="B14" s="556"/>
      <c r="C14" s="556"/>
      <c r="D14" s="556"/>
      <c r="E14" s="556"/>
      <c r="F14" s="556"/>
    </row>
  </sheetData>
  <mergeCells count="6">
    <mergeCell ref="A14:F14"/>
    <mergeCell ref="A3:F3"/>
    <mergeCell ref="A4:A5"/>
    <mergeCell ref="B4:B5"/>
    <mergeCell ref="C4:C5"/>
    <mergeCell ref="D4:F4"/>
  </mergeCells>
  <pageMargins left="0.23622047244094491" right="0.23622047244094491" top="0.74803149606299213" bottom="0.74803149606299213" header="0.31496062992125984" footer="0.31496062992125984"/>
  <pageSetup paperSize="9" firstPageNumber="3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73"/>
  <sheetViews>
    <sheetView zoomScale="85" zoomScaleNormal="85" workbookViewId="0">
      <selection sqref="A1:S73"/>
    </sheetView>
  </sheetViews>
  <sheetFormatPr defaultColWidth="9.140625" defaultRowHeight="15" x14ac:dyDescent="0.25"/>
  <cols>
    <col min="1" max="1" width="5.42578125" style="14" customWidth="1"/>
    <col min="2" max="2" width="40.140625" style="14" customWidth="1"/>
    <col min="3" max="3" width="9.140625" style="14"/>
    <col min="4" max="4" width="10.28515625" style="14" bestFit="1" customWidth="1"/>
    <col min="5" max="17" width="9.140625" style="14"/>
    <col min="18" max="18" width="11.85546875" style="14" customWidth="1"/>
    <col min="19" max="19" width="12.85546875" style="14" customWidth="1"/>
    <col min="20" max="16384" width="9.140625" style="14"/>
  </cols>
  <sheetData>
    <row r="1" spans="1:21" ht="15.7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351" t="s">
        <v>68</v>
      </c>
      <c r="Q1" s="101"/>
      <c r="R1" s="101"/>
      <c r="S1" s="101"/>
    </row>
    <row r="2" spans="1:21" ht="15.7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351" t="s">
        <v>43</v>
      </c>
      <c r="Q2" s="101"/>
      <c r="R2" s="101"/>
      <c r="S2" s="101"/>
    </row>
    <row r="3" spans="1:21" ht="15.7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351" t="s">
        <v>44</v>
      </c>
      <c r="Q3" s="101"/>
      <c r="R3" s="101"/>
      <c r="S3" s="101"/>
    </row>
    <row r="4" spans="1:21" ht="15.7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351" t="s">
        <v>677</v>
      </c>
      <c r="Q4" s="101"/>
      <c r="R4" s="101"/>
      <c r="S4" s="101"/>
    </row>
    <row r="5" spans="1:21" hidden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21" hidden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1" ht="16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21" ht="27.75" customHeight="1" x14ac:dyDescent="0.25">
      <c r="A8" s="419" t="s">
        <v>141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2"/>
      <c r="U8" s="42"/>
    </row>
    <row r="9" spans="1:21" ht="54.75" customHeight="1" x14ac:dyDescent="0.25">
      <c r="A9" s="416" t="s">
        <v>47</v>
      </c>
      <c r="B9" s="416" t="s">
        <v>142</v>
      </c>
      <c r="C9" s="416" t="s">
        <v>143</v>
      </c>
      <c r="D9" s="416"/>
      <c r="E9" s="418" t="s">
        <v>144</v>
      </c>
      <c r="F9" s="418" t="s">
        <v>145</v>
      </c>
      <c r="G9" s="420" t="s">
        <v>146</v>
      </c>
      <c r="H9" s="415" t="s">
        <v>147</v>
      </c>
      <c r="I9" s="415"/>
      <c r="J9" s="415"/>
      <c r="K9" s="416" t="s">
        <v>148</v>
      </c>
      <c r="L9" s="416"/>
      <c r="M9" s="416"/>
      <c r="N9" s="417" t="s">
        <v>149</v>
      </c>
      <c r="O9" s="417"/>
      <c r="P9" s="417"/>
      <c r="Q9" s="417"/>
      <c r="R9" s="417" t="s">
        <v>150</v>
      </c>
      <c r="S9" s="417" t="s">
        <v>151</v>
      </c>
      <c r="T9" s="43"/>
      <c r="U9" s="42"/>
    </row>
    <row r="10" spans="1:21" x14ac:dyDescent="0.25">
      <c r="A10" s="416"/>
      <c r="B10" s="416"/>
      <c r="C10" s="416" t="s">
        <v>152</v>
      </c>
      <c r="D10" s="416" t="s">
        <v>153</v>
      </c>
      <c r="E10" s="418"/>
      <c r="F10" s="418"/>
      <c r="G10" s="420"/>
      <c r="H10" s="415" t="s">
        <v>7</v>
      </c>
      <c r="I10" s="415" t="s">
        <v>154</v>
      </c>
      <c r="J10" s="415"/>
      <c r="K10" s="416" t="s">
        <v>7</v>
      </c>
      <c r="L10" s="416" t="s">
        <v>154</v>
      </c>
      <c r="M10" s="416"/>
      <c r="N10" s="417" t="s">
        <v>155</v>
      </c>
      <c r="O10" s="417" t="s">
        <v>154</v>
      </c>
      <c r="P10" s="417"/>
      <c r="Q10" s="417"/>
      <c r="R10" s="417"/>
      <c r="S10" s="417"/>
      <c r="T10" s="42"/>
      <c r="U10" s="42"/>
    </row>
    <row r="11" spans="1:21" ht="114.75" customHeight="1" x14ac:dyDescent="0.25">
      <c r="A11" s="416"/>
      <c r="B11" s="416"/>
      <c r="C11" s="416"/>
      <c r="D11" s="416"/>
      <c r="E11" s="418"/>
      <c r="F11" s="418"/>
      <c r="G11" s="420"/>
      <c r="H11" s="415"/>
      <c r="I11" s="34" t="s">
        <v>156</v>
      </c>
      <c r="J11" s="34" t="s">
        <v>157</v>
      </c>
      <c r="K11" s="416"/>
      <c r="L11" s="35" t="s">
        <v>156</v>
      </c>
      <c r="M11" s="35" t="s">
        <v>157</v>
      </c>
      <c r="N11" s="417"/>
      <c r="O11" s="335" t="s">
        <v>158</v>
      </c>
      <c r="P11" s="335" t="s">
        <v>159</v>
      </c>
      <c r="Q11" s="335" t="s">
        <v>160</v>
      </c>
      <c r="R11" s="417"/>
      <c r="S11" s="417"/>
      <c r="T11" s="42"/>
      <c r="U11" s="42"/>
    </row>
    <row r="12" spans="1:21" ht="15.75" customHeight="1" x14ac:dyDescent="0.25">
      <c r="A12" s="416"/>
      <c r="B12" s="416"/>
      <c r="C12" s="416"/>
      <c r="D12" s="416"/>
      <c r="E12" s="418"/>
      <c r="F12" s="418"/>
      <c r="G12" s="334" t="s">
        <v>161</v>
      </c>
      <c r="H12" s="334" t="s">
        <v>162</v>
      </c>
      <c r="I12" s="334" t="s">
        <v>162</v>
      </c>
      <c r="J12" s="334" t="s">
        <v>162</v>
      </c>
      <c r="K12" s="333" t="s">
        <v>163</v>
      </c>
      <c r="L12" s="333" t="s">
        <v>163</v>
      </c>
      <c r="M12" s="333" t="s">
        <v>163</v>
      </c>
      <c r="N12" s="335" t="s">
        <v>164</v>
      </c>
      <c r="O12" s="335" t="s">
        <v>164</v>
      </c>
      <c r="P12" s="335" t="s">
        <v>164</v>
      </c>
      <c r="Q12" s="335" t="s">
        <v>164</v>
      </c>
      <c r="R12" s="335" t="s">
        <v>164</v>
      </c>
      <c r="S12" s="335" t="s">
        <v>164</v>
      </c>
      <c r="T12" s="42"/>
      <c r="U12" s="42"/>
    </row>
    <row r="13" spans="1:21" x14ac:dyDescent="0.25">
      <c r="A13" s="333">
        <v>1</v>
      </c>
      <c r="B13" s="333">
        <v>2</v>
      </c>
      <c r="C13" s="333">
        <v>3</v>
      </c>
      <c r="D13" s="333">
        <v>4</v>
      </c>
      <c r="E13" s="333">
        <v>5</v>
      </c>
      <c r="F13" s="333">
        <v>6</v>
      </c>
      <c r="G13" s="333">
        <v>7</v>
      </c>
      <c r="H13" s="333">
        <v>8</v>
      </c>
      <c r="I13" s="333">
        <v>9</v>
      </c>
      <c r="J13" s="333">
        <v>10</v>
      </c>
      <c r="K13" s="333">
        <v>11</v>
      </c>
      <c r="L13" s="333">
        <v>12</v>
      </c>
      <c r="M13" s="333">
        <v>13</v>
      </c>
      <c r="N13" s="333">
        <v>14</v>
      </c>
      <c r="O13" s="333">
        <v>15</v>
      </c>
      <c r="P13" s="333">
        <v>16</v>
      </c>
      <c r="Q13" s="333">
        <v>17</v>
      </c>
      <c r="R13" s="333">
        <v>18</v>
      </c>
      <c r="S13" s="333">
        <v>19</v>
      </c>
      <c r="T13" s="42"/>
      <c r="U13" s="42"/>
    </row>
    <row r="14" spans="1:21" x14ac:dyDescent="0.25">
      <c r="A14" s="412" t="s">
        <v>165</v>
      </c>
      <c r="B14" s="413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4"/>
      <c r="T14" s="42"/>
      <c r="U14" s="42"/>
    </row>
    <row r="15" spans="1:21" x14ac:dyDescent="0.25">
      <c r="A15" s="290">
        <v>1</v>
      </c>
      <c r="B15" s="291" t="s">
        <v>166</v>
      </c>
      <c r="C15" s="292">
        <v>2810</v>
      </c>
      <c r="D15" s="293">
        <v>40907</v>
      </c>
      <c r="E15" s="294" t="s">
        <v>167</v>
      </c>
      <c r="F15" s="294" t="s">
        <v>168</v>
      </c>
      <c r="G15" s="295">
        <v>8</v>
      </c>
      <c r="H15" s="104">
        <v>7</v>
      </c>
      <c r="I15" s="296">
        <v>3</v>
      </c>
      <c r="J15" s="296">
        <v>4</v>
      </c>
      <c r="K15" s="297">
        <v>137.4</v>
      </c>
      <c r="L15" s="298">
        <v>52.3</v>
      </c>
      <c r="M15" s="299">
        <v>85.1</v>
      </c>
      <c r="N15" s="300">
        <v>5633.4</v>
      </c>
      <c r="O15" s="300">
        <v>3234.1</v>
      </c>
      <c r="P15" s="300">
        <v>1447.7</v>
      </c>
      <c r="Q15" s="300">
        <v>951.6</v>
      </c>
      <c r="R15" s="301">
        <v>1099.2</v>
      </c>
      <c r="S15" s="302">
        <v>1242.2</v>
      </c>
      <c r="T15" s="42"/>
      <c r="U15" s="44"/>
    </row>
    <row r="16" spans="1:21" x14ac:dyDescent="0.25">
      <c r="A16" s="290">
        <v>2</v>
      </c>
      <c r="B16" s="291" t="s">
        <v>169</v>
      </c>
      <c r="C16" s="292">
        <v>2809</v>
      </c>
      <c r="D16" s="293">
        <v>40907</v>
      </c>
      <c r="E16" s="294" t="s">
        <v>167</v>
      </c>
      <c r="F16" s="294" t="s">
        <v>168</v>
      </c>
      <c r="G16" s="295">
        <v>14</v>
      </c>
      <c r="H16" s="104">
        <v>5</v>
      </c>
      <c r="I16" s="296">
        <v>3</v>
      </c>
      <c r="J16" s="296">
        <v>2</v>
      </c>
      <c r="K16" s="297">
        <v>200.4</v>
      </c>
      <c r="L16" s="298">
        <v>116.8</v>
      </c>
      <c r="M16" s="299">
        <v>83.6</v>
      </c>
      <c r="N16" s="300">
        <v>7388.2</v>
      </c>
      <c r="O16" s="300">
        <v>4241.5</v>
      </c>
      <c r="P16" s="300">
        <v>1898.7</v>
      </c>
      <c r="Q16" s="300">
        <v>1248</v>
      </c>
      <c r="R16" s="301">
        <v>1603.2</v>
      </c>
      <c r="S16" s="302">
        <v>1658.9</v>
      </c>
      <c r="T16" s="42"/>
      <c r="U16" s="44"/>
    </row>
    <row r="17" spans="1:21" x14ac:dyDescent="0.25">
      <c r="A17" s="290">
        <v>3</v>
      </c>
      <c r="B17" s="291" t="s">
        <v>170</v>
      </c>
      <c r="C17" s="292">
        <v>2808</v>
      </c>
      <c r="D17" s="293">
        <v>40907</v>
      </c>
      <c r="E17" s="294" t="s">
        <v>167</v>
      </c>
      <c r="F17" s="294" t="s">
        <v>168</v>
      </c>
      <c r="G17" s="295">
        <v>8</v>
      </c>
      <c r="H17" s="104">
        <v>8</v>
      </c>
      <c r="I17" s="296">
        <v>4</v>
      </c>
      <c r="J17" s="296">
        <v>4</v>
      </c>
      <c r="K17" s="297">
        <v>205.4</v>
      </c>
      <c r="L17" s="298">
        <v>101.7</v>
      </c>
      <c r="M17" s="299">
        <v>103.7</v>
      </c>
      <c r="N17" s="300">
        <v>8437.7999999999993</v>
      </c>
      <c r="O17" s="300">
        <v>4844.2</v>
      </c>
      <c r="P17" s="300">
        <v>2168.4</v>
      </c>
      <c r="Q17" s="300">
        <v>1425.2</v>
      </c>
      <c r="R17" s="301">
        <v>1643.2</v>
      </c>
      <c r="S17" s="302">
        <v>1859.9</v>
      </c>
      <c r="T17" s="42"/>
      <c r="U17" s="44"/>
    </row>
    <row r="18" spans="1:21" x14ac:dyDescent="0.25">
      <c r="A18" s="290">
        <v>4</v>
      </c>
      <c r="B18" s="291" t="s">
        <v>171</v>
      </c>
      <c r="C18" s="292">
        <v>2807</v>
      </c>
      <c r="D18" s="293">
        <v>40907</v>
      </c>
      <c r="E18" s="294" t="s">
        <v>167</v>
      </c>
      <c r="F18" s="294" t="s">
        <v>168</v>
      </c>
      <c r="G18" s="295">
        <v>6</v>
      </c>
      <c r="H18" s="104">
        <v>4</v>
      </c>
      <c r="I18" s="296">
        <v>1</v>
      </c>
      <c r="J18" s="296">
        <v>3</v>
      </c>
      <c r="K18" s="297">
        <v>118.2</v>
      </c>
      <c r="L18" s="298">
        <v>22.8</v>
      </c>
      <c r="M18" s="299">
        <v>95.4</v>
      </c>
      <c r="N18" s="300">
        <v>5100.3999999999996</v>
      </c>
      <c r="O18" s="300">
        <v>2928.2</v>
      </c>
      <c r="P18" s="300">
        <v>1310.7</v>
      </c>
      <c r="Q18" s="300">
        <v>861.5</v>
      </c>
      <c r="R18" s="301">
        <v>945.6</v>
      </c>
      <c r="S18" s="302">
        <v>1115.5</v>
      </c>
      <c r="T18" s="42"/>
      <c r="U18" s="44"/>
    </row>
    <row r="19" spans="1:21" x14ac:dyDescent="0.25">
      <c r="A19" s="290">
        <v>5</v>
      </c>
      <c r="B19" s="291" t="s">
        <v>172</v>
      </c>
      <c r="C19" s="292">
        <v>2830</v>
      </c>
      <c r="D19" s="293">
        <v>40907</v>
      </c>
      <c r="E19" s="294" t="s">
        <v>167</v>
      </c>
      <c r="F19" s="303" t="s">
        <v>173</v>
      </c>
      <c r="G19" s="295">
        <v>5</v>
      </c>
      <c r="H19" s="104">
        <v>1</v>
      </c>
      <c r="I19" s="296">
        <v>0</v>
      </c>
      <c r="J19" s="296">
        <v>1</v>
      </c>
      <c r="K19" s="297">
        <v>43.2</v>
      </c>
      <c r="L19" s="298">
        <v>0</v>
      </c>
      <c r="M19" s="299">
        <v>43.2</v>
      </c>
      <c r="N19" s="300">
        <v>528.9</v>
      </c>
      <c r="O19" s="300">
        <v>303.7</v>
      </c>
      <c r="P19" s="300">
        <v>135.9</v>
      </c>
      <c r="Q19" s="300">
        <v>89.3</v>
      </c>
      <c r="R19" s="301">
        <v>345.6</v>
      </c>
      <c r="S19" s="302">
        <v>161.30000000000001</v>
      </c>
      <c r="T19" s="42"/>
      <c r="U19" s="44"/>
    </row>
    <row r="20" spans="1:21" ht="25.5" x14ac:dyDescent="0.25">
      <c r="A20" s="290">
        <v>6</v>
      </c>
      <c r="B20" s="352" t="s">
        <v>174</v>
      </c>
      <c r="C20" s="292">
        <v>2797</v>
      </c>
      <c r="D20" s="293">
        <v>40907</v>
      </c>
      <c r="E20" s="294" t="s">
        <v>167</v>
      </c>
      <c r="F20" s="294" t="s">
        <v>168</v>
      </c>
      <c r="G20" s="353">
        <v>21</v>
      </c>
      <c r="H20" s="354">
        <v>9</v>
      </c>
      <c r="I20" s="304">
        <v>3</v>
      </c>
      <c r="J20" s="304">
        <v>6</v>
      </c>
      <c r="K20" s="355">
        <v>371.6</v>
      </c>
      <c r="L20" s="313">
        <v>101</v>
      </c>
      <c r="M20" s="300">
        <v>270.60000000000002</v>
      </c>
      <c r="N20" s="300">
        <v>15215.1</v>
      </c>
      <c r="O20" s="300">
        <v>8735</v>
      </c>
      <c r="P20" s="300">
        <v>3910.1</v>
      </c>
      <c r="Q20" s="300">
        <v>2570</v>
      </c>
      <c r="R20" s="356">
        <v>2972.8</v>
      </c>
      <c r="S20" s="303">
        <v>3355.7</v>
      </c>
      <c r="T20" s="42"/>
      <c r="U20" s="44"/>
    </row>
    <row r="21" spans="1:21" x14ac:dyDescent="0.25">
      <c r="A21" s="290">
        <v>7</v>
      </c>
      <c r="B21" s="291" t="s">
        <v>175</v>
      </c>
      <c r="C21" s="292">
        <v>2821</v>
      </c>
      <c r="D21" s="293">
        <v>40907</v>
      </c>
      <c r="E21" s="294" t="s">
        <v>176</v>
      </c>
      <c r="F21" s="303" t="s">
        <v>173</v>
      </c>
      <c r="G21" s="295">
        <v>1</v>
      </c>
      <c r="H21" s="104">
        <v>1</v>
      </c>
      <c r="I21" s="296">
        <v>1</v>
      </c>
      <c r="J21" s="296">
        <v>0</v>
      </c>
      <c r="K21" s="297">
        <v>28.5</v>
      </c>
      <c r="L21" s="298">
        <v>28.5</v>
      </c>
      <c r="M21" s="299">
        <v>0</v>
      </c>
      <c r="N21" s="300">
        <v>1389.9</v>
      </c>
      <c r="O21" s="300">
        <v>797.9</v>
      </c>
      <c r="P21" s="300">
        <v>357.2</v>
      </c>
      <c r="Q21" s="300">
        <v>234.8</v>
      </c>
      <c r="R21" s="301">
        <v>228</v>
      </c>
      <c r="S21" s="302">
        <v>298.5</v>
      </c>
      <c r="T21" s="42"/>
      <c r="U21" s="44"/>
    </row>
    <row r="22" spans="1:21" x14ac:dyDescent="0.25">
      <c r="A22" s="290">
        <v>8</v>
      </c>
      <c r="B22" s="291" t="s">
        <v>177</v>
      </c>
      <c r="C22" s="292">
        <v>52</v>
      </c>
      <c r="D22" s="293">
        <v>40200</v>
      </c>
      <c r="E22" s="294" t="s">
        <v>167</v>
      </c>
      <c r="F22" s="294" t="s">
        <v>167</v>
      </c>
      <c r="G22" s="295">
        <v>17</v>
      </c>
      <c r="H22" s="104">
        <v>8</v>
      </c>
      <c r="I22" s="296">
        <v>7</v>
      </c>
      <c r="J22" s="296">
        <v>1</v>
      </c>
      <c r="K22" s="297">
        <v>286.10000000000002</v>
      </c>
      <c r="L22" s="298">
        <v>243.8</v>
      </c>
      <c r="M22" s="299">
        <v>42.3</v>
      </c>
      <c r="N22" s="300">
        <v>11730.1</v>
      </c>
      <c r="O22" s="300">
        <v>6734.2</v>
      </c>
      <c r="P22" s="300">
        <v>3014.5</v>
      </c>
      <c r="Q22" s="300">
        <v>1981.4</v>
      </c>
      <c r="R22" s="301">
        <v>2288.8000000000002</v>
      </c>
      <c r="S22" s="302">
        <v>2586.5</v>
      </c>
      <c r="T22" s="42"/>
      <c r="U22" s="44"/>
    </row>
    <row r="23" spans="1:21" x14ac:dyDescent="0.25">
      <c r="A23" s="290">
        <v>9</v>
      </c>
      <c r="B23" s="291" t="s">
        <v>178</v>
      </c>
      <c r="C23" s="292">
        <v>2806</v>
      </c>
      <c r="D23" s="293">
        <v>40907</v>
      </c>
      <c r="E23" s="294" t="s">
        <v>176</v>
      </c>
      <c r="F23" s="303" t="s">
        <v>173</v>
      </c>
      <c r="G23" s="295">
        <v>4</v>
      </c>
      <c r="H23" s="104">
        <v>2</v>
      </c>
      <c r="I23" s="296">
        <v>0</v>
      </c>
      <c r="J23" s="296">
        <v>2</v>
      </c>
      <c r="K23" s="297">
        <v>88.7</v>
      </c>
      <c r="L23" s="298">
        <v>0</v>
      </c>
      <c r="M23" s="299">
        <v>88.7</v>
      </c>
      <c r="N23" s="300">
        <v>918.4</v>
      </c>
      <c r="O23" s="300">
        <v>527.29999999999995</v>
      </c>
      <c r="P23" s="300">
        <v>236</v>
      </c>
      <c r="Q23" s="300">
        <v>155.1</v>
      </c>
      <c r="R23" s="301">
        <v>709.6</v>
      </c>
      <c r="S23" s="302">
        <v>300.39999999999998</v>
      </c>
      <c r="T23" s="42"/>
      <c r="U23" s="44"/>
    </row>
    <row r="24" spans="1:21" x14ac:dyDescent="0.25">
      <c r="A24" s="290">
        <v>10</v>
      </c>
      <c r="B24" s="291" t="s">
        <v>179</v>
      </c>
      <c r="C24" s="292">
        <v>2105</v>
      </c>
      <c r="D24" s="293">
        <v>40848</v>
      </c>
      <c r="E24" s="294" t="s">
        <v>167</v>
      </c>
      <c r="F24" s="303" t="s">
        <v>173</v>
      </c>
      <c r="G24" s="295">
        <v>65</v>
      </c>
      <c r="H24" s="104">
        <v>31</v>
      </c>
      <c r="I24" s="296">
        <v>9</v>
      </c>
      <c r="J24" s="296">
        <v>22</v>
      </c>
      <c r="K24" s="297">
        <v>999.9</v>
      </c>
      <c r="L24" s="298">
        <v>297.7</v>
      </c>
      <c r="M24" s="299">
        <v>702.2</v>
      </c>
      <c r="N24" s="300">
        <v>41016.400000000001</v>
      </c>
      <c r="O24" s="300">
        <v>23547.4</v>
      </c>
      <c r="P24" s="300">
        <v>10540.8</v>
      </c>
      <c r="Q24" s="300">
        <v>6928.2</v>
      </c>
      <c r="R24" s="301">
        <v>7999.2</v>
      </c>
      <c r="S24" s="302">
        <v>9043.4</v>
      </c>
      <c r="T24" s="42"/>
      <c r="U24" s="44"/>
    </row>
    <row r="25" spans="1:21" x14ac:dyDescent="0.25">
      <c r="A25" s="290">
        <v>11</v>
      </c>
      <c r="B25" s="291" t="s">
        <v>180</v>
      </c>
      <c r="C25" s="292">
        <v>1872</v>
      </c>
      <c r="D25" s="293">
        <v>40828</v>
      </c>
      <c r="E25" s="294" t="s">
        <v>167</v>
      </c>
      <c r="F25" s="294" t="s">
        <v>167</v>
      </c>
      <c r="G25" s="295">
        <v>17</v>
      </c>
      <c r="H25" s="104">
        <v>7</v>
      </c>
      <c r="I25" s="296">
        <v>5</v>
      </c>
      <c r="J25" s="296">
        <v>2</v>
      </c>
      <c r="K25" s="297">
        <v>245.1</v>
      </c>
      <c r="L25" s="298">
        <v>158.80000000000001</v>
      </c>
      <c r="M25" s="299">
        <v>86.3</v>
      </c>
      <c r="N25" s="300">
        <v>9889.2000000000007</v>
      </c>
      <c r="O25" s="300">
        <v>5677.4</v>
      </c>
      <c r="P25" s="300">
        <v>2541.4</v>
      </c>
      <c r="Q25" s="300">
        <v>1670.4</v>
      </c>
      <c r="R25" s="301">
        <v>1960.8</v>
      </c>
      <c r="S25" s="302">
        <v>2186.3000000000002</v>
      </c>
      <c r="T25" s="42"/>
      <c r="U25" s="44"/>
    </row>
    <row r="26" spans="1:21" x14ac:dyDescent="0.25">
      <c r="A26" s="290">
        <v>12</v>
      </c>
      <c r="B26" s="291" t="s">
        <v>181</v>
      </c>
      <c r="C26" s="292">
        <v>2817</v>
      </c>
      <c r="D26" s="293">
        <v>40907</v>
      </c>
      <c r="E26" s="294" t="s">
        <v>176</v>
      </c>
      <c r="F26" s="303" t="s">
        <v>173</v>
      </c>
      <c r="G26" s="295">
        <v>6</v>
      </c>
      <c r="H26" s="104">
        <v>2</v>
      </c>
      <c r="I26" s="296">
        <v>1</v>
      </c>
      <c r="J26" s="296">
        <v>1</v>
      </c>
      <c r="K26" s="297">
        <v>65</v>
      </c>
      <c r="L26" s="298">
        <v>17.100000000000001</v>
      </c>
      <c r="M26" s="299">
        <v>47.9</v>
      </c>
      <c r="N26" s="300">
        <v>2958.6</v>
      </c>
      <c r="O26" s="300">
        <v>1698.5</v>
      </c>
      <c r="P26" s="300">
        <v>760.3</v>
      </c>
      <c r="Q26" s="300">
        <v>499.8</v>
      </c>
      <c r="R26" s="301">
        <v>520</v>
      </c>
      <c r="S26" s="302">
        <v>641.79999999999995</v>
      </c>
      <c r="T26" s="42"/>
      <c r="U26" s="44"/>
    </row>
    <row r="27" spans="1:21" x14ac:dyDescent="0.25">
      <c r="A27" s="290">
        <v>13</v>
      </c>
      <c r="B27" s="291" t="s">
        <v>182</v>
      </c>
      <c r="C27" s="292">
        <v>2811</v>
      </c>
      <c r="D27" s="293">
        <v>40907</v>
      </c>
      <c r="E27" s="294" t="s">
        <v>176</v>
      </c>
      <c r="F27" s="303" t="s">
        <v>173</v>
      </c>
      <c r="G27" s="295">
        <v>2</v>
      </c>
      <c r="H27" s="104">
        <v>1</v>
      </c>
      <c r="I27" s="296">
        <v>1</v>
      </c>
      <c r="J27" s="296">
        <v>0</v>
      </c>
      <c r="K27" s="297">
        <v>24.4</v>
      </c>
      <c r="L27" s="298">
        <v>24.4</v>
      </c>
      <c r="M27" s="299">
        <v>0</v>
      </c>
      <c r="N27" s="300">
        <v>2263.1999999999998</v>
      </c>
      <c r="O27" s="300">
        <v>1299.3</v>
      </c>
      <c r="P27" s="300">
        <v>581.6</v>
      </c>
      <c r="Q27" s="300">
        <v>382.3</v>
      </c>
      <c r="R27" s="301">
        <v>195.2</v>
      </c>
      <c r="S27" s="302">
        <v>453.6</v>
      </c>
      <c r="T27" s="42"/>
      <c r="U27" s="44"/>
    </row>
    <row r="28" spans="1:21" x14ac:dyDescent="0.25">
      <c r="A28" s="290">
        <v>14</v>
      </c>
      <c r="B28" s="291" t="s">
        <v>183</v>
      </c>
      <c r="C28" s="292">
        <v>2800</v>
      </c>
      <c r="D28" s="293">
        <v>40907</v>
      </c>
      <c r="E28" s="294" t="s">
        <v>184</v>
      </c>
      <c r="F28" s="294" t="s">
        <v>167</v>
      </c>
      <c r="G28" s="295">
        <v>4</v>
      </c>
      <c r="H28" s="104">
        <v>2</v>
      </c>
      <c r="I28" s="296">
        <v>0</v>
      </c>
      <c r="J28" s="296">
        <v>2</v>
      </c>
      <c r="K28" s="297">
        <v>36.5</v>
      </c>
      <c r="L28" s="298">
        <v>0</v>
      </c>
      <c r="M28" s="299">
        <v>36.5</v>
      </c>
      <c r="N28" s="300">
        <v>1972.1</v>
      </c>
      <c r="O28" s="300">
        <v>1132.2</v>
      </c>
      <c r="P28" s="300">
        <v>506.8</v>
      </c>
      <c r="Q28" s="300">
        <v>333.1</v>
      </c>
      <c r="R28" s="301">
        <v>292</v>
      </c>
      <c r="S28" s="302">
        <v>417.7</v>
      </c>
      <c r="T28" s="42"/>
      <c r="U28" s="44"/>
    </row>
    <row r="29" spans="1:21" x14ac:dyDescent="0.25">
      <c r="A29" s="290">
        <v>15</v>
      </c>
      <c r="B29" s="291" t="s">
        <v>185</v>
      </c>
      <c r="C29" s="292">
        <v>2105</v>
      </c>
      <c r="D29" s="293">
        <v>40848</v>
      </c>
      <c r="E29" s="294" t="s">
        <v>176</v>
      </c>
      <c r="F29" s="294" t="s">
        <v>173</v>
      </c>
      <c r="G29" s="295">
        <v>10</v>
      </c>
      <c r="H29" s="104">
        <v>3</v>
      </c>
      <c r="I29" s="296">
        <v>1</v>
      </c>
      <c r="J29" s="296">
        <v>2</v>
      </c>
      <c r="K29" s="297">
        <v>104.8</v>
      </c>
      <c r="L29" s="298">
        <v>20.100000000000001</v>
      </c>
      <c r="M29" s="299">
        <v>84.7</v>
      </c>
      <c r="N29" s="300">
        <v>4317.3</v>
      </c>
      <c r="O29" s="300">
        <v>2478.6</v>
      </c>
      <c r="P29" s="300">
        <v>1109.5</v>
      </c>
      <c r="Q29" s="300">
        <v>729.2</v>
      </c>
      <c r="R29" s="301">
        <v>838.4</v>
      </c>
      <c r="S29" s="302">
        <v>951.2</v>
      </c>
      <c r="T29" s="42"/>
      <c r="U29" s="44"/>
    </row>
    <row r="30" spans="1:21" x14ac:dyDescent="0.25">
      <c r="A30" s="290">
        <v>16</v>
      </c>
      <c r="B30" s="291" t="s">
        <v>186</v>
      </c>
      <c r="C30" s="292">
        <v>2105</v>
      </c>
      <c r="D30" s="293">
        <v>40848</v>
      </c>
      <c r="E30" s="294" t="s">
        <v>176</v>
      </c>
      <c r="F30" s="303" t="s">
        <v>173</v>
      </c>
      <c r="G30" s="295">
        <v>30</v>
      </c>
      <c r="H30" s="104">
        <v>13</v>
      </c>
      <c r="I30" s="296">
        <v>6</v>
      </c>
      <c r="J30" s="296">
        <v>7</v>
      </c>
      <c r="K30" s="297">
        <v>414.6</v>
      </c>
      <c r="L30" s="298">
        <v>187.3</v>
      </c>
      <c r="M30" s="299">
        <v>227.3</v>
      </c>
      <c r="N30" s="300">
        <v>16998.599999999999</v>
      </c>
      <c r="O30" s="300">
        <v>9758.9</v>
      </c>
      <c r="P30" s="300">
        <v>4368.3999999999996</v>
      </c>
      <c r="Q30" s="300">
        <v>2871.3</v>
      </c>
      <c r="R30" s="301">
        <v>3316.8</v>
      </c>
      <c r="S30" s="302">
        <v>3748.2</v>
      </c>
      <c r="T30" s="42"/>
      <c r="U30" s="44"/>
    </row>
    <row r="31" spans="1:21" x14ac:dyDescent="0.25">
      <c r="A31" s="290">
        <v>17</v>
      </c>
      <c r="B31" s="291" t="s">
        <v>187</v>
      </c>
      <c r="C31" s="292">
        <v>2804</v>
      </c>
      <c r="D31" s="293">
        <v>40907</v>
      </c>
      <c r="E31" s="294" t="s">
        <v>176</v>
      </c>
      <c r="F31" s="303" t="s">
        <v>173</v>
      </c>
      <c r="G31" s="295">
        <v>7</v>
      </c>
      <c r="H31" s="104">
        <v>3</v>
      </c>
      <c r="I31" s="296">
        <v>2</v>
      </c>
      <c r="J31" s="296">
        <v>1</v>
      </c>
      <c r="K31" s="297">
        <v>96.3</v>
      </c>
      <c r="L31" s="298">
        <v>42.9</v>
      </c>
      <c r="M31" s="299">
        <v>53.4</v>
      </c>
      <c r="N31" s="300">
        <v>4493.6000000000004</v>
      </c>
      <c r="O31" s="300">
        <v>2579.8000000000002</v>
      </c>
      <c r="P31" s="300">
        <v>1154.8</v>
      </c>
      <c r="Q31" s="300">
        <v>759</v>
      </c>
      <c r="R31" s="301">
        <v>770.4</v>
      </c>
      <c r="S31" s="302">
        <v>971.2</v>
      </c>
      <c r="T31" s="42"/>
      <c r="U31" s="44"/>
    </row>
    <row r="32" spans="1:21" x14ac:dyDescent="0.25">
      <c r="A32" s="290">
        <v>18</v>
      </c>
      <c r="B32" s="291" t="s">
        <v>188</v>
      </c>
      <c r="C32" s="292">
        <v>2105</v>
      </c>
      <c r="D32" s="293">
        <v>40848</v>
      </c>
      <c r="E32" s="294" t="s">
        <v>167</v>
      </c>
      <c r="F32" s="294" t="s">
        <v>167</v>
      </c>
      <c r="G32" s="295">
        <v>17</v>
      </c>
      <c r="H32" s="104">
        <v>7</v>
      </c>
      <c r="I32" s="296">
        <v>3</v>
      </c>
      <c r="J32" s="296">
        <v>4</v>
      </c>
      <c r="K32" s="297">
        <v>229.5</v>
      </c>
      <c r="L32" s="298">
        <v>92.3</v>
      </c>
      <c r="M32" s="299">
        <v>137.19999999999999</v>
      </c>
      <c r="N32" s="300">
        <v>9450.5</v>
      </c>
      <c r="O32" s="300">
        <v>5425.5</v>
      </c>
      <c r="P32" s="300">
        <v>2428.6999999999998</v>
      </c>
      <c r="Q32" s="300">
        <v>1596.3</v>
      </c>
      <c r="R32" s="301">
        <v>1836</v>
      </c>
      <c r="S32" s="302">
        <v>2082.4</v>
      </c>
      <c r="T32" s="42"/>
      <c r="U32" s="44"/>
    </row>
    <row r="33" spans="1:21" x14ac:dyDescent="0.25">
      <c r="A33" s="290">
        <v>19</v>
      </c>
      <c r="B33" s="291" t="s">
        <v>189</v>
      </c>
      <c r="C33" s="292">
        <v>2105</v>
      </c>
      <c r="D33" s="293">
        <v>40848</v>
      </c>
      <c r="E33" s="294" t="s">
        <v>167</v>
      </c>
      <c r="F33" s="294" t="s">
        <v>167</v>
      </c>
      <c r="G33" s="295">
        <v>14</v>
      </c>
      <c r="H33" s="104">
        <v>6</v>
      </c>
      <c r="I33" s="296">
        <v>6</v>
      </c>
      <c r="J33" s="296">
        <v>0</v>
      </c>
      <c r="K33" s="297">
        <v>138.30000000000001</v>
      </c>
      <c r="L33" s="298">
        <v>138.30000000000001</v>
      </c>
      <c r="M33" s="299">
        <v>0</v>
      </c>
      <c r="N33" s="300">
        <v>6342.7</v>
      </c>
      <c r="O33" s="300">
        <v>3641.3</v>
      </c>
      <c r="P33" s="300">
        <v>1630</v>
      </c>
      <c r="Q33" s="300">
        <v>1071.4000000000001</v>
      </c>
      <c r="R33" s="301">
        <v>1106.4000000000001</v>
      </c>
      <c r="S33" s="302">
        <v>1374.4</v>
      </c>
      <c r="T33" s="42"/>
      <c r="U33" s="44"/>
    </row>
    <row r="34" spans="1:21" x14ac:dyDescent="0.25">
      <c r="A34" s="290">
        <v>20</v>
      </c>
      <c r="B34" s="291" t="s">
        <v>190</v>
      </c>
      <c r="C34" s="292">
        <v>2816</v>
      </c>
      <c r="D34" s="293">
        <v>40907</v>
      </c>
      <c r="E34" s="294" t="s">
        <v>167</v>
      </c>
      <c r="F34" s="294" t="s">
        <v>167</v>
      </c>
      <c r="G34" s="295">
        <v>9</v>
      </c>
      <c r="H34" s="104">
        <v>5</v>
      </c>
      <c r="I34" s="296">
        <v>3</v>
      </c>
      <c r="J34" s="296">
        <v>2</v>
      </c>
      <c r="K34" s="297">
        <v>148.4</v>
      </c>
      <c r="L34" s="298">
        <v>78.8</v>
      </c>
      <c r="M34" s="299">
        <v>69.599999999999994</v>
      </c>
      <c r="N34" s="300">
        <v>8708.4</v>
      </c>
      <c r="O34" s="300">
        <v>4999.5</v>
      </c>
      <c r="P34" s="300">
        <v>2238</v>
      </c>
      <c r="Q34" s="300">
        <v>1470.9</v>
      </c>
      <c r="R34" s="301">
        <v>1187.2</v>
      </c>
      <c r="S34" s="302">
        <v>1825.7</v>
      </c>
      <c r="T34" s="42"/>
      <c r="U34" s="44"/>
    </row>
    <row r="35" spans="1:21" x14ac:dyDescent="0.25">
      <c r="A35" s="290">
        <v>21</v>
      </c>
      <c r="B35" s="291" t="s">
        <v>191</v>
      </c>
      <c r="C35" s="292">
        <v>2795</v>
      </c>
      <c r="D35" s="293">
        <v>40907</v>
      </c>
      <c r="E35" s="294" t="s">
        <v>184</v>
      </c>
      <c r="F35" s="294" t="s">
        <v>173</v>
      </c>
      <c r="G35" s="295">
        <v>1</v>
      </c>
      <c r="H35" s="104">
        <v>1</v>
      </c>
      <c r="I35" s="296">
        <v>1</v>
      </c>
      <c r="J35" s="296">
        <v>0</v>
      </c>
      <c r="K35" s="297">
        <v>42.4</v>
      </c>
      <c r="L35" s="298">
        <v>42.4</v>
      </c>
      <c r="M35" s="299">
        <v>0</v>
      </c>
      <c r="N35" s="300">
        <v>1941.8</v>
      </c>
      <c r="O35" s="300">
        <v>1114.8</v>
      </c>
      <c r="P35" s="300">
        <v>499</v>
      </c>
      <c r="Q35" s="300">
        <v>328</v>
      </c>
      <c r="R35" s="301">
        <v>339.2</v>
      </c>
      <c r="S35" s="302">
        <v>420.8</v>
      </c>
      <c r="T35" s="42"/>
      <c r="U35" s="44"/>
    </row>
    <row r="36" spans="1:21" x14ac:dyDescent="0.25">
      <c r="A36" s="290">
        <v>22</v>
      </c>
      <c r="B36" s="291" t="s">
        <v>192</v>
      </c>
      <c r="C36" s="292">
        <v>2105</v>
      </c>
      <c r="D36" s="293">
        <v>40848</v>
      </c>
      <c r="E36" s="294" t="s">
        <v>167</v>
      </c>
      <c r="F36" s="294" t="s">
        <v>167</v>
      </c>
      <c r="G36" s="295">
        <v>13</v>
      </c>
      <c r="H36" s="104">
        <v>8</v>
      </c>
      <c r="I36" s="296">
        <v>5</v>
      </c>
      <c r="J36" s="296">
        <v>3</v>
      </c>
      <c r="K36" s="297">
        <v>166.3</v>
      </c>
      <c r="L36" s="298">
        <v>106.7</v>
      </c>
      <c r="M36" s="299">
        <v>59.6</v>
      </c>
      <c r="N36" s="300">
        <v>6818.3</v>
      </c>
      <c r="O36" s="300">
        <v>3914.4</v>
      </c>
      <c r="P36" s="300">
        <v>1752.2</v>
      </c>
      <c r="Q36" s="300">
        <v>1151.7</v>
      </c>
      <c r="R36" s="301">
        <v>1330.4</v>
      </c>
      <c r="S36" s="302">
        <v>1503.4</v>
      </c>
      <c r="T36" s="42"/>
      <c r="U36" s="44"/>
    </row>
    <row r="37" spans="1:21" x14ac:dyDescent="0.25">
      <c r="A37" s="290">
        <v>23</v>
      </c>
      <c r="B37" s="291" t="s">
        <v>193</v>
      </c>
      <c r="C37" s="292">
        <v>53</v>
      </c>
      <c r="D37" s="293">
        <v>40200</v>
      </c>
      <c r="E37" s="294" t="s">
        <v>184</v>
      </c>
      <c r="F37" s="294" t="s">
        <v>167</v>
      </c>
      <c r="G37" s="295">
        <v>3</v>
      </c>
      <c r="H37" s="104">
        <v>1</v>
      </c>
      <c r="I37" s="296">
        <v>0</v>
      </c>
      <c r="J37" s="296">
        <v>1</v>
      </c>
      <c r="K37" s="297">
        <v>23.5</v>
      </c>
      <c r="L37" s="298">
        <v>0</v>
      </c>
      <c r="M37" s="299">
        <v>23.5</v>
      </c>
      <c r="N37" s="300">
        <v>963.5</v>
      </c>
      <c r="O37" s="300">
        <v>553.20000000000005</v>
      </c>
      <c r="P37" s="300">
        <v>247.6</v>
      </c>
      <c r="Q37" s="300">
        <v>162.69999999999999</v>
      </c>
      <c r="R37" s="301">
        <v>188</v>
      </c>
      <c r="S37" s="302">
        <v>212.5</v>
      </c>
      <c r="T37" s="42"/>
      <c r="U37" s="44"/>
    </row>
    <row r="38" spans="1:21" x14ac:dyDescent="0.25">
      <c r="A38" s="290">
        <v>24</v>
      </c>
      <c r="B38" s="291" t="s">
        <v>194</v>
      </c>
      <c r="C38" s="292">
        <v>2105</v>
      </c>
      <c r="D38" s="293">
        <v>40848</v>
      </c>
      <c r="E38" s="294" t="s">
        <v>167</v>
      </c>
      <c r="F38" s="294" t="s">
        <v>167</v>
      </c>
      <c r="G38" s="295">
        <v>4</v>
      </c>
      <c r="H38" s="104">
        <v>1</v>
      </c>
      <c r="I38" s="296">
        <v>0</v>
      </c>
      <c r="J38" s="296">
        <v>1</v>
      </c>
      <c r="K38" s="297">
        <v>49.9</v>
      </c>
      <c r="L38" s="298">
        <v>0</v>
      </c>
      <c r="M38" s="299">
        <v>49.9</v>
      </c>
      <c r="N38" s="300">
        <v>2045.8</v>
      </c>
      <c r="O38" s="300">
        <v>1174.5999999999999</v>
      </c>
      <c r="P38" s="300">
        <v>525.79999999999995</v>
      </c>
      <c r="Q38" s="300">
        <v>345.4</v>
      </c>
      <c r="R38" s="301">
        <v>399.2</v>
      </c>
      <c r="S38" s="302">
        <v>451.1</v>
      </c>
      <c r="T38" s="42"/>
      <c r="U38" s="44"/>
    </row>
    <row r="39" spans="1:21" x14ac:dyDescent="0.25">
      <c r="A39" s="290">
        <v>25</v>
      </c>
      <c r="B39" s="291" t="s">
        <v>195</v>
      </c>
      <c r="C39" s="292">
        <v>2105</v>
      </c>
      <c r="D39" s="293">
        <v>40848</v>
      </c>
      <c r="E39" s="294" t="s">
        <v>167</v>
      </c>
      <c r="F39" s="294" t="s">
        <v>184</v>
      </c>
      <c r="G39" s="295">
        <v>21</v>
      </c>
      <c r="H39" s="104">
        <v>10</v>
      </c>
      <c r="I39" s="296">
        <v>3</v>
      </c>
      <c r="J39" s="296">
        <v>7</v>
      </c>
      <c r="K39" s="297">
        <v>418.7</v>
      </c>
      <c r="L39" s="298">
        <v>123.9</v>
      </c>
      <c r="M39" s="299">
        <v>294.8</v>
      </c>
      <c r="N39" s="300">
        <v>17166.7</v>
      </c>
      <c r="O39" s="300">
        <v>9855.4</v>
      </c>
      <c r="P39" s="300">
        <v>4411.6000000000004</v>
      </c>
      <c r="Q39" s="300">
        <v>2899.7</v>
      </c>
      <c r="R39" s="301">
        <v>3349.6</v>
      </c>
      <c r="S39" s="302">
        <v>3785.3</v>
      </c>
      <c r="T39" s="42"/>
      <c r="U39" s="44"/>
    </row>
    <row r="40" spans="1:21" x14ac:dyDescent="0.25">
      <c r="A40" s="290">
        <v>26</v>
      </c>
      <c r="B40" s="291" t="s">
        <v>196</v>
      </c>
      <c r="C40" s="292">
        <v>2799</v>
      </c>
      <c r="D40" s="293">
        <v>40907</v>
      </c>
      <c r="E40" s="294" t="s">
        <v>167</v>
      </c>
      <c r="F40" s="303" t="s">
        <v>173</v>
      </c>
      <c r="G40" s="295">
        <v>18</v>
      </c>
      <c r="H40" s="104">
        <v>10</v>
      </c>
      <c r="I40" s="296">
        <v>2</v>
      </c>
      <c r="J40" s="296">
        <v>8</v>
      </c>
      <c r="K40" s="297">
        <v>298.10000000000002</v>
      </c>
      <c r="L40" s="298">
        <v>53.8</v>
      </c>
      <c r="M40" s="299">
        <v>244.3</v>
      </c>
      <c r="N40" s="300">
        <v>12348.4</v>
      </c>
      <c r="O40" s="300">
        <v>7089.2</v>
      </c>
      <c r="P40" s="300">
        <v>3173.4</v>
      </c>
      <c r="Q40" s="300">
        <v>2085.8000000000002</v>
      </c>
      <c r="R40" s="301">
        <v>2384.8000000000002</v>
      </c>
      <c r="S40" s="302">
        <v>2718.3</v>
      </c>
      <c r="T40" s="42"/>
      <c r="U40" s="44"/>
    </row>
    <row r="41" spans="1:21" ht="16.5" customHeight="1" x14ac:dyDescent="0.25">
      <c r="A41" s="304">
        <v>27</v>
      </c>
      <c r="B41" s="291" t="s">
        <v>197</v>
      </c>
      <c r="C41" s="292">
        <v>2789</v>
      </c>
      <c r="D41" s="293">
        <v>40908</v>
      </c>
      <c r="E41" s="294" t="s">
        <v>176</v>
      </c>
      <c r="F41" s="294" t="s">
        <v>198</v>
      </c>
      <c r="G41" s="295">
        <v>12</v>
      </c>
      <c r="H41" s="104">
        <v>2</v>
      </c>
      <c r="I41" s="296">
        <v>1</v>
      </c>
      <c r="J41" s="296">
        <v>1</v>
      </c>
      <c r="K41" s="297">
        <v>78.099999999999994</v>
      </c>
      <c r="L41" s="298">
        <v>49.2</v>
      </c>
      <c r="M41" s="299">
        <v>28.9</v>
      </c>
      <c r="N41" s="300">
        <v>1988.5</v>
      </c>
      <c r="O41" s="300">
        <v>1141.5999999999999</v>
      </c>
      <c r="P41" s="300">
        <v>511</v>
      </c>
      <c r="Q41" s="300">
        <v>335.9</v>
      </c>
      <c r="R41" s="301">
        <v>624.79999999999995</v>
      </c>
      <c r="S41" s="302">
        <v>440.9</v>
      </c>
      <c r="T41" s="42"/>
      <c r="U41" s="44"/>
    </row>
    <row r="42" spans="1:21" ht="15" customHeight="1" x14ac:dyDescent="0.25">
      <c r="A42" s="423" t="s">
        <v>199</v>
      </c>
      <c r="B42" s="423"/>
      <c r="C42" s="305" t="s">
        <v>200</v>
      </c>
      <c r="D42" s="305" t="s">
        <v>200</v>
      </c>
      <c r="E42" s="105" t="s">
        <v>200</v>
      </c>
      <c r="F42" s="105" t="s">
        <v>200</v>
      </c>
      <c r="G42" s="306">
        <v>337</v>
      </c>
      <c r="H42" s="306">
        <v>158</v>
      </c>
      <c r="I42" s="306">
        <v>71</v>
      </c>
      <c r="J42" s="306">
        <v>87</v>
      </c>
      <c r="K42" s="307">
        <v>5059.3</v>
      </c>
      <c r="L42" s="307">
        <v>2100.6</v>
      </c>
      <c r="M42" s="307">
        <v>2958.7</v>
      </c>
      <c r="N42" s="308">
        <v>208025.8</v>
      </c>
      <c r="O42" s="308">
        <v>119427.7</v>
      </c>
      <c r="P42" s="308">
        <v>53460.1</v>
      </c>
      <c r="Q42" s="308">
        <v>35138</v>
      </c>
      <c r="R42" s="309">
        <v>40474.400000000001</v>
      </c>
      <c r="S42" s="310">
        <v>45807.1</v>
      </c>
      <c r="T42" s="42"/>
      <c r="U42" s="42"/>
    </row>
    <row r="43" spans="1:21" ht="15" customHeight="1" x14ac:dyDescent="0.25">
      <c r="A43" s="424" t="s">
        <v>201</v>
      </c>
      <c r="B43" s="425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6"/>
      <c r="T43" s="42"/>
      <c r="U43" s="42"/>
    </row>
    <row r="44" spans="1:21" x14ac:dyDescent="0.25">
      <c r="A44" s="304">
        <v>1</v>
      </c>
      <c r="B44" s="311" t="s">
        <v>169</v>
      </c>
      <c r="C44" s="312">
        <v>2809</v>
      </c>
      <c r="D44" s="293">
        <v>40907</v>
      </c>
      <c r="E44" s="294" t="s">
        <v>167</v>
      </c>
      <c r="F44" s="294" t="s">
        <v>168</v>
      </c>
      <c r="G44" s="312">
        <v>1</v>
      </c>
      <c r="H44" s="312">
        <v>1</v>
      </c>
      <c r="I44" s="312">
        <v>1</v>
      </c>
      <c r="J44" s="312">
        <v>0</v>
      </c>
      <c r="K44" s="313">
        <v>29.2</v>
      </c>
      <c r="L44" s="313">
        <v>29.2</v>
      </c>
      <c r="M44" s="313">
        <v>0</v>
      </c>
      <c r="N44" s="313">
        <v>1200.5</v>
      </c>
      <c r="O44" s="313">
        <v>504.2</v>
      </c>
      <c r="P44" s="313">
        <v>420.2</v>
      </c>
      <c r="Q44" s="313">
        <v>276.2</v>
      </c>
      <c r="R44" s="313">
        <v>408.8</v>
      </c>
      <c r="S44" s="302">
        <v>312.5</v>
      </c>
      <c r="T44" s="42"/>
      <c r="U44" s="42"/>
    </row>
    <row r="45" spans="1:21" x14ac:dyDescent="0.25">
      <c r="A45" s="304">
        <v>2</v>
      </c>
      <c r="B45" s="311" t="s">
        <v>202</v>
      </c>
      <c r="C45" s="314">
        <v>2807</v>
      </c>
      <c r="D45" s="293">
        <v>40907</v>
      </c>
      <c r="E45" s="294" t="s">
        <v>167</v>
      </c>
      <c r="F45" s="294" t="s">
        <v>168</v>
      </c>
      <c r="G45" s="315">
        <v>24</v>
      </c>
      <c r="H45" s="106">
        <v>11</v>
      </c>
      <c r="I45" s="316">
        <v>0</v>
      </c>
      <c r="J45" s="316">
        <v>11</v>
      </c>
      <c r="K45" s="297">
        <v>363.2</v>
      </c>
      <c r="L45" s="298">
        <v>0</v>
      </c>
      <c r="M45" s="299">
        <v>363.2</v>
      </c>
      <c r="N45" s="313">
        <v>14932.7</v>
      </c>
      <c r="O45" s="313">
        <v>6271.8</v>
      </c>
      <c r="P45" s="313">
        <v>5226</v>
      </c>
      <c r="Q45" s="313">
        <v>3434.9</v>
      </c>
      <c r="R45" s="301">
        <v>5084.8</v>
      </c>
      <c r="S45" s="302">
        <v>3887.5</v>
      </c>
      <c r="T45" s="42"/>
      <c r="U45" s="42"/>
    </row>
    <row r="46" spans="1:21" x14ac:dyDescent="0.25">
      <c r="A46" s="304">
        <v>3</v>
      </c>
      <c r="B46" s="311" t="s">
        <v>172</v>
      </c>
      <c r="C46" s="314">
        <v>2830</v>
      </c>
      <c r="D46" s="293">
        <v>40907</v>
      </c>
      <c r="E46" s="294" t="s">
        <v>167</v>
      </c>
      <c r="F46" s="303" t="s">
        <v>173</v>
      </c>
      <c r="G46" s="315">
        <v>15</v>
      </c>
      <c r="H46" s="106">
        <v>9</v>
      </c>
      <c r="I46" s="316">
        <v>6</v>
      </c>
      <c r="J46" s="316">
        <v>3</v>
      </c>
      <c r="K46" s="297">
        <v>244.3</v>
      </c>
      <c r="L46" s="298">
        <v>178.6</v>
      </c>
      <c r="M46" s="299">
        <v>65.7</v>
      </c>
      <c r="N46" s="313">
        <v>10044.200000000001</v>
      </c>
      <c r="O46" s="313">
        <v>4218.6000000000004</v>
      </c>
      <c r="P46" s="313">
        <v>3515.2</v>
      </c>
      <c r="Q46" s="313">
        <v>2310.4</v>
      </c>
      <c r="R46" s="301">
        <v>3420.2</v>
      </c>
      <c r="S46" s="302">
        <v>2614.9</v>
      </c>
      <c r="T46" s="42"/>
      <c r="U46" s="42"/>
    </row>
    <row r="47" spans="1:21" x14ac:dyDescent="0.25">
      <c r="A47" s="304">
        <v>4</v>
      </c>
      <c r="B47" s="311" t="s">
        <v>175</v>
      </c>
      <c r="C47" s="314">
        <v>2821</v>
      </c>
      <c r="D47" s="293">
        <v>40907</v>
      </c>
      <c r="E47" s="303" t="s">
        <v>176</v>
      </c>
      <c r="F47" s="303" t="s">
        <v>173</v>
      </c>
      <c r="G47" s="315">
        <v>30</v>
      </c>
      <c r="H47" s="106">
        <v>12</v>
      </c>
      <c r="I47" s="316">
        <v>11</v>
      </c>
      <c r="J47" s="316">
        <v>1</v>
      </c>
      <c r="K47" s="297">
        <v>468.1</v>
      </c>
      <c r="L47" s="298">
        <v>423.7</v>
      </c>
      <c r="M47" s="299">
        <v>44.4</v>
      </c>
      <c r="N47" s="313">
        <v>19245.599999999999</v>
      </c>
      <c r="O47" s="313">
        <v>8083.2</v>
      </c>
      <c r="P47" s="313">
        <v>6735.4</v>
      </c>
      <c r="Q47" s="313">
        <v>4427</v>
      </c>
      <c r="R47" s="301">
        <v>6553.4</v>
      </c>
      <c r="S47" s="302">
        <v>5010.3</v>
      </c>
      <c r="T47" s="42"/>
      <c r="U47" s="42"/>
    </row>
    <row r="48" spans="1:21" x14ac:dyDescent="0.25">
      <c r="A48" s="304">
        <v>5</v>
      </c>
      <c r="B48" s="291" t="s">
        <v>178</v>
      </c>
      <c r="C48" s="292">
        <v>2806</v>
      </c>
      <c r="D48" s="293">
        <v>40907</v>
      </c>
      <c r="E48" s="294" t="s">
        <v>176</v>
      </c>
      <c r="F48" s="294" t="s">
        <v>173</v>
      </c>
      <c r="G48" s="295">
        <v>23</v>
      </c>
      <c r="H48" s="104">
        <v>11</v>
      </c>
      <c r="I48" s="296">
        <v>7</v>
      </c>
      <c r="J48" s="296">
        <v>4</v>
      </c>
      <c r="K48" s="297">
        <v>280.39999999999998</v>
      </c>
      <c r="L48" s="298">
        <v>156</v>
      </c>
      <c r="M48" s="299">
        <v>124.4</v>
      </c>
      <c r="N48" s="313">
        <v>11528.5</v>
      </c>
      <c r="O48" s="313">
        <v>4842</v>
      </c>
      <c r="P48" s="313">
        <v>4034.6</v>
      </c>
      <c r="Q48" s="313">
        <v>2651.8</v>
      </c>
      <c r="R48" s="301">
        <v>3925.6</v>
      </c>
      <c r="S48" s="302">
        <v>3001.3</v>
      </c>
      <c r="T48" s="42"/>
      <c r="U48" s="42"/>
    </row>
    <row r="49" spans="1:21" x14ac:dyDescent="0.25">
      <c r="A49" s="304">
        <v>6</v>
      </c>
      <c r="B49" s="291" t="s">
        <v>203</v>
      </c>
      <c r="C49" s="292">
        <v>2805</v>
      </c>
      <c r="D49" s="293">
        <v>40907</v>
      </c>
      <c r="E49" s="294" t="s">
        <v>176</v>
      </c>
      <c r="F49" s="294" t="s">
        <v>173</v>
      </c>
      <c r="G49" s="295">
        <v>13</v>
      </c>
      <c r="H49" s="104">
        <v>10</v>
      </c>
      <c r="I49" s="296">
        <v>7</v>
      </c>
      <c r="J49" s="296">
        <v>3</v>
      </c>
      <c r="K49" s="297">
        <v>327.5</v>
      </c>
      <c r="L49" s="298">
        <v>211.8</v>
      </c>
      <c r="M49" s="299">
        <v>115.7</v>
      </c>
      <c r="N49" s="313">
        <v>13464.9</v>
      </c>
      <c r="O49" s="313">
        <v>5655.3</v>
      </c>
      <c r="P49" s="313">
        <v>4712.3</v>
      </c>
      <c r="Q49" s="313">
        <v>3097.3</v>
      </c>
      <c r="R49" s="301">
        <v>4585</v>
      </c>
      <c r="S49" s="302">
        <v>3505.4</v>
      </c>
      <c r="T49" s="42"/>
      <c r="U49" s="42"/>
    </row>
    <row r="50" spans="1:21" ht="14.25" customHeight="1" x14ac:dyDescent="0.25">
      <c r="A50" s="304">
        <v>7</v>
      </c>
      <c r="B50" s="291" t="s">
        <v>197</v>
      </c>
      <c r="C50" s="292">
        <v>2789</v>
      </c>
      <c r="D50" s="293">
        <v>40908</v>
      </c>
      <c r="E50" s="294" t="s">
        <v>176</v>
      </c>
      <c r="F50" s="294" t="s">
        <v>198</v>
      </c>
      <c r="G50" s="295">
        <v>17</v>
      </c>
      <c r="H50" s="104">
        <v>8</v>
      </c>
      <c r="I50" s="296">
        <v>3</v>
      </c>
      <c r="J50" s="296">
        <v>5</v>
      </c>
      <c r="K50" s="297">
        <v>340.9</v>
      </c>
      <c r="L50" s="298">
        <v>126.2</v>
      </c>
      <c r="M50" s="299">
        <v>214.7</v>
      </c>
      <c r="N50" s="313">
        <v>14015.9</v>
      </c>
      <c r="O50" s="313">
        <v>5886.7</v>
      </c>
      <c r="P50" s="313">
        <v>4905.1000000000004</v>
      </c>
      <c r="Q50" s="313">
        <v>3224</v>
      </c>
      <c r="R50" s="301">
        <v>4772.6000000000004</v>
      </c>
      <c r="S50" s="302">
        <v>3648.8</v>
      </c>
      <c r="T50" s="42"/>
      <c r="U50" s="42"/>
    </row>
    <row r="51" spans="1:21" x14ac:dyDescent="0.25">
      <c r="A51" s="304">
        <v>8</v>
      </c>
      <c r="B51" s="291" t="s">
        <v>204</v>
      </c>
      <c r="C51" s="292">
        <v>2819</v>
      </c>
      <c r="D51" s="293">
        <v>40907</v>
      </c>
      <c r="E51" s="294" t="s">
        <v>176</v>
      </c>
      <c r="F51" s="294" t="s">
        <v>173</v>
      </c>
      <c r="G51" s="295">
        <v>14</v>
      </c>
      <c r="H51" s="104">
        <v>8</v>
      </c>
      <c r="I51" s="296">
        <v>4</v>
      </c>
      <c r="J51" s="296">
        <v>4</v>
      </c>
      <c r="K51" s="297">
        <v>257.89999999999998</v>
      </c>
      <c r="L51" s="298">
        <v>147</v>
      </c>
      <c r="M51" s="299">
        <v>110.9</v>
      </c>
      <c r="N51" s="313">
        <v>10603.4</v>
      </c>
      <c r="O51" s="313">
        <v>4453.5</v>
      </c>
      <c r="P51" s="313">
        <v>3710.9</v>
      </c>
      <c r="Q51" s="313">
        <v>2439.1</v>
      </c>
      <c r="R51" s="301">
        <v>3610.6</v>
      </c>
      <c r="S51" s="302">
        <v>2760.4</v>
      </c>
      <c r="T51" s="42"/>
      <c r="U51" s="42"/>
    </row>
    <row r="52" spans="1:21" x14ac:dyDescent="0.25">
      <c r="A52" s="304">
        <v>9</v>
      </c>
      <c r="B52" s="291" t="s">
        <v>205</v>
      </c>
      <c r="C52" s="292">
        <v>2818</v>
      </c>
      <c r="D52" s="293">
        <v>40907</v>
      </c>
      <c r="E52" s="294" t="s">
        <v>176</v>
      </c>
      <c r="F52" s="294" t="s">
        <v>173</v>
      </c>
      <c r="G52" s="295">
        <v>17</v>
      </c>
      <c r="H52" s="104">
        <v>8</v>
      </c>
      <c r="I52" s="296">
        <v>2</v>
      </c>
      <c r="J52" s="296">
        <v>6</v>
      </c>
      <c r="K52" s="297">
        <v>272.7</v>
      </c>
      <c r="L52" s="298">
        <v>62.9</v>
      </c>
      <c r="M52" s="299">
        <v>209.8</v>
      </c>
      <c r="N52" s="313">
        <v>11211.9</v>
      </c>
      <c r="O52" s="313">
        <v>4709</v>
      </c>
      <c r="P52" s="313">
        <v>3923.8</v>
      </c>
      <c r="Q52" s="313">
        <v>2579</v>
      </c>
      <c r="R52" s="301">
        <v>3817.8</v>
      </c>
      <c r="S52" s="302">
        <v>2918.9</v>
      </c>
      <c r="T52" s="42"/>
      <c r="U52" s="42"/>
    </row>
    <row r="53" spans="1:21" x14ac:dyDescent="0.25">
      <c r="A53" s="304">
        <v>10</v>
      </c>
      <c r="B53" s="291" t="s">
        <v>181</v>
      </c>
      <c r="C53" s="292">
        <v>2817</v>
      </c>
      <c r="D53" s="293">
        <v>40907</v>
      </c>
      <c r="E53" s="294" t="s">
        <v>176</v>
      </c>
      <c r="F53" s="294" t="s">
        <v>173</v>
      </c>
      <c r="G53" s="295">
        <v>3</v>
      </c>
      <c r="H53" s="104">
        <v>3</v>
      </c>
      <c r="I53" s="296">
        <v>1</v>
      </c>
      <c r="J53" s="296">
        <v>2</v>
      </c>
      <c r="K53" s="297">
        <v>67.2</v>
      </c>
      <c r="L53" s="298">
        <v>19.399999999999999</v>
      </c>
      <c r="M53" s="299">
        <v>47.8</v>
      </c>
      <c r="N53" s="313">
        <v>2762.9</v>
      </c>
      <c r="O53" s="313">
        <v>1160.4000000000001</v>
      </c>
      <c r="P53" s="313">
        <v>966.9</v>
      </c>
      <c r="Q53" s="313">
        <v>635.5</v>
      </c>
      <c r="R53" s="301">
        <v>940.8</v>
      </c>
      <c r="S53" s="302">
        <v>719.3</v>
      </c>
      <c r="T53" s="42"/>
      <c r="U53" s="44"/>
    </row>
    <row r="54" spans="1:21" x14ac:dyDescent="0.25">
      <c r="A54" s="304">
        <v>11</v>
      </c>
      <c r="B54" s="291" t="s">
        <v>182</v>
      </c>
      <c r="C54" s="292">
        <v>2811</v>
      </c>
      <c r="D54" s="293">
        <v>40907</v>
      </c>
      <c r="E54" s="294" t="s">
        <v>176</v>
      </c>
      <c r="F54" s="294" t="s">
        <v>173</v>
      </c>
      <c r="G54" s="295">
        <v>10</v>
      </c>
      <c r="H54" s="104">
        <v>4</v>
      </c>
      <c r="I54" s="296">
        <v>0</v>
      </c>
      <c r="J54" s="296">
        <v>4</v>
      </c>
      <c r="K54" s="297">
        <v>128.19999999999999</v>
      </c>
      <c r="L54" s="298">
        <v>0</v>
      </c>
      <c r="M54" s="299">
        <v>128.19999999999999</v>
      </c>
      <c r="N54" s="313">
        <v>5270.9</v>
      </c>
      <c r="O54" s="313">
        <v>2213.8000000000002</v>
      </c>
      <c r="P54" s="313">
        <v>1844.6</v>
      </c>
      <c r="Q54" s="313">
        <v>1212.4000000000001</v>
      </c>
      <c r="R54" s="301">
        <v>1794.8</v>
      </c>
      <c r="S54" s="302">
        <v>1372.2</v>
      </c>
      <c r="T54" s="42"/>
      <c r="U54" s="42"/>
    </row>
    <row r="55" spans="1:21" x14ac:dyDescent="0.25">
      <c r="A55" s="304">
        <v>12</v>
      </c>
      <c r="B55" s="291" t="s">
        <v>206</v>
      </c>
      <c r="C55" s="292">
        <v>2812</v>
      </c>
      <c r="D55" s="293">
        <v>40907</v>
      </c>
      <c r="E55" s="294" t="s">
        <v>176</v>
      </c>
      <c r="F55" s="294" t="s">
        <v>173</v>
      </c>
      <c r="G55" s="295">
        <v>25</v>
      </c>
      <c r="H55" s="104">
        <v>12</v>
      </c>
      <c r="I55" s="296">
        <v>8</v>
      </c>
      <c r="J55" s="296">
        <v>4</v>
      </c>
      <c r="K55" s="297">
        <v>352</v>
      </c>
      <c r="L55" s="298">
        <v>200</v>
      </c>
      <c r="M55" s="299">
        <v>152</v>
      </c>
      <c r="N55" s="313">
        <v>14472.2</v>
      </c>
      <c r="O55" s="313">
        <v>6078.4</v>
      </c>
      <c r="P55" s="313">
        <v>5064.8</v>
      </c>
      <c r="Q55" s="313">
        <v>3329</v>
      </c>
      <c r="R55" s="301">
        <v>4928</v>
      </c>
      <c r="S55" s="302">
        <v>3767.6</v>
      </c>
      <c r="T55" s="42"/>
      <c r="U55" s="42"/>
    </row>
    <row r="56" spans="1:21" x14ac:dyDescent="0.25">
      <c r="A56" s="304">
        <v>13</v>
      </c>
      <c r="B56" s="291" t="s">
        <v>207</v>
      </c>
      <c r="C56" s="292">
        <v>2798</v>
      </c>
      <c r="D56" s="293">
        <v>40907</v>
      </c>
      <c r="E56" s="294" t="s">
        <v>167</v>
      </c>
      <c r="F56" s="294" t="s">
        <v>208</v>
      </c>
      <c r="G56" s="295">
        <v>2</v>
      </c>
      <c r="H56" s="104">
        <v>1</v>
      </c>
      <c r="I56" s="296">
        <v>0</v>
      </c>
      <c r="J56" s="296">
        <v>1</v>
      </c>
      <c r="K56" s="297">
        <v>19.3</v>
      </c>
      <c r="L56" s="298">
        <v>0</v>
      </c>
      <c r="M56" s="299">
        <v>19.3</v>
      </c>
      <c r="N56" s="313">
        <v>793.5</v>
      </c>
      <c r="O56" s="313">
        <v>333.3</v>
      </c>
      <c r="P56" s="313">
        <v>277.7</v>
      </c>
      <c r="Q56" s="313">
        <v>182.5</v>
      </c>
      <c r="R56" s="301">
        <v>270.2</v>
      </c>
      <c r="S56" s="302">
        <v>206.6</v>
      </c>
      <c r="T56" s="42"/>
      <c r="U56" s="42"/>
    </row>
    <row r="57" spans="1:21" x14ac:dyDescent="0.25">
      <c r="A57" s="304">
        <v>14</v>
      </c>
      <c r="B57" s="291" t="s">
        <v>209</v>
      </c>
      <c r="C57" s="292">
        <v>2813</v>
      </c>
      <c r="D57" s="293">
        <v>40907</v>
      </c>
      <c r="E57" s="294" t="s">
        <v>176</v>
      </c>
      <c r="F57" s="294" t="s">
        <v>173</v>
      </c>
      <c r="G57" s="295">
        <v>30</v>
      </c>
      <c r="H57" s="104">
        <v>13</v>
      </c>
      <c r="I57" s="296">
        <v>10</v>
      </c>
      <c r="J57" s="296">
        <v>3</v>
      </c>
      <c r="K57" s="297">
        <v>369</v>
      </c>
      <c r="L57" s="298">
        <v>287.7</v>
      </c>
      <c r="M57" s="299">
        <v>81.3</v>
      </c>
      <c r="N57" s="313">
        <v>15171.2</v>
      </c>
      <c r="O57" s="313">
        <v>6372</v>
      </c>
      <c r="P57" s="313">
        <v>5309.5</v>
      </c>
      <c r="Q57" s="313">
        <v>3489.8</v>
      </c>
      <c r="R57" s="301">
        <v>5166</v>
      </c>
      <c r="S57" s="302">
        <v>3949.6</v>
      </c>
      <c r="T57" s="42"/>
      <c r="U57" s="42"/>
    </row>
    <row r="58" spans="1:21" x14ac:dyDescent="0.25">
      <c r="A58" s="304">
        <v>15</v>
      </c>
      <c r="B58" s="291" t="s">
        <v>210</v>
      </c>
      <c r="C58" s="292">
        <v>2790</v>
      </c>
      <c r="D58" s="293">
        <v>40907</v>
      </c>
      <c r="E58" s="294" t="s">
        <v>176</v>
      </c>
      <c r="F58" s="294" t="s">
        <v>173</v>
      </c>
      <c r="G58" s="295">
        <v>25</v>
      </c>
      <c r="H58" s="104">
        <v>7</v>
      </c>
      <c r="I58" s="296">
        <v>5</v>
      </c>
      <c r="J58" s="296">
        <v>2</v>
      </c>
      <c r="K58" s="297">
        <v>235.3</v>
      </c>
      <c r="L58" s="298">
        <v>169.2</v>
      </c>
      <c r="M58" s="299">
        <v>66.099999999999994</v>
      </c>
      <c r="N58" s="313">
        <v>9674.2000000000007</v>
      </c>
      <c r="O58" s="313">
        <v>4063.2</v>
      </c>
      <c r="P58" s="313">
        <v>3385.7</v>
      </c>
      <c r="Q58" s="313">
        <v>2225.3000000000002</v>
      </c>
      <c r="R58" s="301">
        <v>3294.2</v>
      </c>
      <c r="S58" s="302">
        <v>2518.5</v>
      </c>
      <c r="T58" s="42"/>
      <c r="U58" s="42"/>
    </row>
    <row r="59" spans="1:21" x14ac:dyDescent="0.25">
      <c r="A59" s="304">
        <v>16</v>
      </c>
      <c r="B59" s="291" t="s">
        <v>187</v>
      </c>
      <c r="C59" s="292">
        <v>2804</v>
      </c>
      <c r="D59" s="293">
        <v>40907</v>
      </c>
      <c r="E59" s="294" t="s">
        <v>176</v>
      </c>
      <c r="F59" s="294" t="s">
        <v>173</v>
      </c>
      <c r="G59" s="295">
        <v>34</v>
      </c>
      <c r="H59" s="104">
        <v>14</v>
      </c>
      <c r="I59" s="296">
        <v>8</v>
      </c>
      <c r="J59" s="296">
        <v>6</v>
      </c>
      <c r="K59" s="297">
        <v>583.1</v>
      </c>
      <c r="L59" s="298">
        <v>314.2</v>
      </c>
      <c r="M59" s="299">
        <v>268.89999999999998</v>
      </c>
      <c r="N59" s="313">
        <v>23973.8</v>
      </c>
      <c r="O59" s="313">
        <v>10069.1</v>
      </c>
      <c r="P59" s="313">
        <v>8390.1</v>
      </c>
      <c r="Q59" s="313">
        <v>5514.6</v>
      </c>
      <c r="R59" s="301">
        <v>8163.4</v>
      </c>
      <c r="S59" s="302">
        <v>6241.2</v>
      </c>
      <c r="T59" s="42"/>
      <c r="U59" s="42"/>
    </row>
    <row r="60" spans="1:21" x14ac:dyDescent="0.25">
      <c r="A60" s="304">
        <v>17</v>
      </c>
      <c r="B60" s="291" t="s">
        <v>211</v>
      </c>
      <c r="C60" s="292">
        <v>2801</v>
      </c>
      <c r="D60" s="293">
        <v>40907</v>
      </c>
      <c r="E60" s="294" t="s">
        <v>176</v>
      </c>
      <c r="F60" s="294" t="s">
        <v>173</v>
      </c>
      <c r="G60" s="295">
        <v>28</v>
      </c>
      <c r="H60" s="104">
        <v>13</v>
      </c>
      <c r="I60" s="296">
        <v>7</v>
      </c>
      <c r="J60" s="296">
        <v>6</v>
      </c>
      <c r="K60" s="297">
        <v>540.5</v>
      </c>
      <c r="L60" s="298">
        <v>262.7</v>
      </c>
      <c r="M60" s="299">
        <v>277.8</v>
      </c>
      <c r="N60" s="313">
        <v>22222.3</v>
      </c>
      <c r="O60" s="313">
        <v>9333.4</v>
      </c>
      <c r="P60" s="313">
        <v>7777.1</v>
      </c>
      <c r="Q60" s="313">
        <v>5111.7</v>
      </c>
      <c r="R60" s="301">
        <v>7567</v>
      </c>
      <c r="S60" s="302">
        <v>5785.3</v>
      </c>
      <c r="T60" s="42"/>
      <c r="U60" s="42"/>
    </row>
    <row r="61" spans="1:21" x14ac:dyDescent="0.25">
      <c r="A61" s="304">
        <v>18</v>
      </c>
      <c r="B61" s="291" t="s">
        <v>212</v>
      </c>
      <c r="C61" s="292">
        <v>2796</v>
      </c>
      <c r="D61" s="293">
        <v>40906</v>
      </c>
      <c r="E61" s="294" t="s">
        <v>176</v>
      </c>
      <c r="F61" s="294" t="s">
        <v>173</v>
      </c>
      <c r="G61" s="295">
        <v>18</v>
      </c>
      <c r="H61" s="104">
        <v>10</v>
      </c>
      <c r="I61" s="296">
        <v>6</v>
      </c>
      <c r="J61" s="296">
        <v>4</v>
      </c>
      <c r="K61" s="297">
        <v>280.8</v>
      </c>
      <c r="L61" s="298">
        <v>183.1</v>
      </c>
      <c r="M61" s="299">
        <v>97.7</v>
      </c>
      <c r="N61" s="313">
        <v>11544.9</v>
      </c>
      <c r="O61" s="313">
        <v>4848.8999999999996</v>
      </c>
      <c r="P61" s="313">
        <v>4040.4</v>
      </c>
      <c r="Q61" s="313">
        <v>2655.6</v>
      </c>
      <c r="R61" s="301">
        <v>3931.2</v>
      </c>
      <c r="S61" s="302">
        <v>3005.6</v>
      </c>
      <c r="T61" s="42"/>
      <c r="U61" s="42"/>
    </row>
    <row r="62" spans="1:21" x14ac:dyDescent="0.25">
      <c r="A62" s="304">
        <v>19</v>
      </c>
      <c r="B62" s="291" t="s">
        <v>189</v>
      </c>
      <c r="C62" s="292">
        <v>2105</v>
      </c>
      <c r="D62" s="293">
        <v>40848</v>
      </c>
      <c r="E62" s="294" t="s">
        <v>167</v>
      </c>
      <c r="F62" s="294" t="s">
        <v>167</v>
      </c>
      <c r="G62" s="295">
        <v>2</v>
      </c>
      <c r="H62" s="104">
        <v>1</v>
      </c>
      <c r="I62" s="296">
        <v>1</v>
      </c>
      <c r="J62" s="296">
        <v>0</v>
      </c>
      <c r="K62" s="297">
        <v>16.8</v>
      </c>
      <c r="L62" s="298">
        <v>16.8</v>
      </c>
      <c r="M62" s="299">
        <v>0</v>
      </c>
      <c r="N62" s="313">
        <v>690.7</v>
      </c>
      <c r="O62" s="313">
        <v>290.10000000000002</v>
      </c>
      <c r="P62" s="313">
        <v>241.7</v>
      </c>
      <c r="Q62" s="313">
        <v>158.9</v>
      </c>
      <c r="R62" s="301">
        <v>235.2</v>
      </c>
      <c r="S62" s="302">
        <v>179.8</v>
      </c>
      <c r="T62" s="42"/>
      <c r="U62" s="42"/>
    </row>
    <row r="63" spans="1:21" x14ac:dyDescent="0.25">
      <c r="A63" s="304">
        <v>20</v>
      </c>
      <c r="B63" s="291" t="s">
        <v>213</v>
      </c>
      <c r="C63" s="292">
        <v>2794</v>
      </c>
      <c r="D63" s="293">
        <v>40907</v>
      </c>
      <c r="E63" s="294" t="s">
        <v>176</v>
      </c>
      <c r="F63" s="294" t="s">
        <v>173</v>
      </c>
      <c r="G63" s="295">
        <v>12</v>
      </c>
      <c r="H63" s="104">
        <v>6</v>
      </c>
      <c r="I63" s="296">
        <v>4</v>
      </c>
      <c r="J63" s="296">
        <v>2</v>
      </c>
      <c r="K63" s="297">
        <v>210.8</v>
      </c>
      <c r="L63" s="298">
        <v>121.4</v>
      </c>
      <c r="M63" s="299">
        <v>89.4</v>
      </c>
      <c r="N63" s="313">
        <v>8666.9</v>
      </c>
      <c r="O63" s="313">
        <v>3640.1</v>
      </c>
      <c r="P63" s="313">
        <v>3033.2</v>
      </c>
      <c r="Q63" s="313">
        <v>1993.6</v>
      </c>
      <c r="R63" s="301">
        <v>2951.2</v>
      </c>
      <c r="S63" s="302">
        <v>2256.3000000000002</v>
      </c>
      <c r="T63" s="42"/>
      <c r="U63" s="42"/>
    </row>
    <row r="64" spans="1:21" x14ac:dyDescent="0.25">
      <c r="A64" s="304">
        <v>21</v>
      </c>
      <c r="B64" s="291" t="s">
        <v>190</v>
      </c>
      <c r="C64" s="292">
        <v>2816</v>
      </c>
      <c r="D64" s="293">
        <v>40907</v>
      </c>
      <c r="E64" s="294" t="s">
        <v>167</v>
      </c>
      <c r="F64" s="294" t="s">
        <v>167</v>
      </c>
      <c r="G64" s="295">
        <v>1</v>
      </c>
      <c r="H64" s="104">
        <v>1</v>
      </c>
      <c r="I64" s="296">
        <v>1</v>
      </c>
      <c r="J64" s="296">
        <v>0</v>
      </c>
      <c r="K64" s="297">
        <v>63.5</v>
      </c>
      <c r="L64" s="298">
        <v>63.5</v>
      </c>
      <c r="M64" s="299">
        <v>0</v>
      </c>
      <c r="N64" s="313">
        <v>2610.8000000000002</v>
      </c>
      <c r="O64" s="313">
        <v>1096.5</v>
      </c>
      <c r="P64" s="313">
        <v>913.7</v>
      </c>
      <c r="Q64" s="313">
        <v>600.5</v>
      </c>
      <c r="R64" s="301">
        <v>889</v>
      </c>
      <c r="S64" s="302">
        <v>679.7</v>
      </c>
      <c r="T64" s="42"/>
      <c r="U64" s="42"/>
    </row>
    <row r="65" spans="1:21" x14ac:dyDescent="0.25">
      <c r="A65" s="304">
        <v>22</v>
      </c>
      <c r="B65" s="291" t="s">
        <v>191</v>
      </c>
      <c r="C65" s="292">
        <v>2795</v>
      </c>
      <c r="D65" s="293">
        <v>40907</v>
      </c>
      <c r="E65" s="294" t="s">
        <v>176</v>
      </c>
      <c r="F65" s="294" t="s">
        <v>173</v>
      </c>
      <c r="G65" s="295">
        <v>5</v>
      </c>
      <c r="H65" s="104">
        <v>3</v>
      </c>
      <c r="I65" s="296">
        <v>3</v>
      </c>
      <c r="J65" s="296">
        <v>0</v>
      </c>
      <c r="K65" s="297">
        <v>65.8</v>
      </c>
      <c r="L65" s="298">
        <v>65.8</v>
      </c>
      <c r="M65" s="299">
        <v>0</v>
      </c>
      <c r="N65" s="313">
        <v>2705.3</v>
      </c>
      <c r="O65" s="313">
        <v>1136.2</v>
      </c>
      <c r="P65" s="313">
        <v>946.8</v>
      </c>
      <c r="Q65" s="313">
        <v>622.29999999999995</v>
      </c>
      <c r="R65" s="301">
        <v>921.2</v>
      </c>
      <c r="S65" s="302">
        <v>704.3</v>
      </c>
      <c r="T65" s="42"/>
      <c r="U65" s="42"/>
    </row>
    <row r="66" spans="1:21" x14ac:dyDescent="0.25">
      <c r="A66" s="304">
        <v>23</v>
      </c>
      <c r="B66" s="291" t="s">
        <v>214</v>
      </c>
      <c r="C66" s="292">
        <v>2791</v>
      </c>
      <c r="D66" s="293">
        <v>40907</v>
      </c>
      <c r="E66" s="294" t="s">
        <v>176</v>
      </c>
      <c r="F66" s="294" t="s">
        <v>173</v>
      </c>
      <c r="G66" s="295">
        <v>20</v>
      </c>
      <c r="H66" s="104">
        <v>12</v>
      </c>
      <c r="I66" s="296">
        <v>8</v>
      </c>
      <c r="J66" s="296">
        <v>4</v>
      </c>
      <c r="K66" s="297">
        <v>261.10000000000002</v>
      </c>
      <c r="L66" s="298">
        <v>167.1</v>
      </c>
      <c r="M66" s="299">
        <v>94</v>
      </c>
      <c r="N66" s="313">
        <v>10735</v>
      </c>
      <c r="O66" s="313">
        <v>4508.7</v>
      </c>
      <c r="P66" s="313">
        <v>3756.9</v>
      </c>
      <c r="Q66" s="313">
        <v>2469.3000000000002</v>
      </c>
      <c r="R66" s="301">
        <v>3655.4</v>
      </c>
      <c r="S66" s="302">
        <v>2794.7</v>
      </c>
      <c r="T66" s="42"/>
      <c r="U66" s="42"/>
    </row>
    <row r="67" spans="1:21" x14ac:dyDescent="0.25">
      <c r="A67" s="304">
        <v>24</v>
      </c>
      <c r="B67" s="291" t="s">
        <v>215</v>
      </c>
      <c r="C67" s="292">
        <v>2802</v>
      </c>
      <c r="D67" s="293">
        <v>40907</v>
      </c>
      <c r="E67" s="294" t="s">
        <v>176</v>
      </c>
      <c r="F67" s="294" t="s">
        <v>173</v>
      </c>
      <c r="G67" s="295">
        <v>39</v>
      </c>
      <c r="H67" s="104">
        <v>18</v>
      </c>
      <c r="I67" s="296">
        <v>9</v>
      </c>
      <c r="J67" s="296">
        <v>9</v>
      </c>
      <c r="K67" s="297">
        <v>506.8</v>
      </c>
      <c r="L67" s="298">
        <v>267.5</v>
      </c>
      <c r="M67" s="299">
        <v>239.3</v>
      </c>
      <c r="N67" s="313">
        <v>20836.7</v>
      </c>
      <c r="O67" s="313">
        <v>8751.5</v>
      </c>
      <c r="P67" s="313">
        <v>7292.2</v>
      </c>
      <c r="Q67" s="313">
        <v>4793</v>
      </c>
      <c r="R67" s="301">
        <v>7095.2</v>
      </c>
      <c r="S67" s="302">
        <v>5424.6</v>
      </c>
      <c r="T67" s="42"/>
      <c r="U67" s="42"/>
    </row>
    <row r="68" spans="1:21" x14ac:dyDescent="0.25">
      <c r="A68" s="304">
        <v>25</v>
      </c>
      <c r="B68" s="291" t="s">
        <v>216</v>
      </c>
      <c r="C68" s="292">
        <v>2786</v>
      </c>
      <c r="D68" s="293">
        <v>40907</v>
      </c>
      <c r="E68" s="294" t="s">
        <v>176</v>
      </c>
      <c r="F68" s="294" t="s">
        <v>173</v>
      </c>
      <c r="G68" s="295">
        <v>34</v>
      </c>
      <c r="H68" s="104">
        <v>11</v>
      </c>
      <c r="I68" s="296">
        <v>8</v>
      </c>
      <c r="J68" s="296">
        <v>3</v>
      </c>
      <c r="K68" s="297">
        <v>352.7</v>
      </c>
      <c r="L68" s="298">
        <v>283.89999999999998</v>
      </c>
      <c r="M68" s="299">
        <v>68.8</v>
      </c>
      <c r="N68" s="313">
        <v>14501</v>
      </c>
      <c r="O68" s="313">
        <v>6090.5</v>
      </c>
      <c r="P68" s="313">
        <v>5074.8999999999996</v>
      </c>
      <c r="Q68" s="313">
        <v>3335.6</v>
      </c>
      <c r="R68" s="301">
        <v>4937.8</v>
      </c>
      <c r="S68" s="302">
        <v>3775.1</v>
      </c>
      <c r="T68" s="42"/>
      <c r="U68" s="44"/>
    </row>
    <row r="69" spans="1:21" x14ac:dyDescent="0.25">
      <c r="A69" s="304">
        <v>26</v>
      </c>
      <c r="B69" s="291" t="s">
        <v>217</v>
      </c>
      <c r="C69" s="292">
        <v>2788</v>
      </c>
      <c r="D69" s="293">
        <v>40907</v>
      </c>
      <c r="E69" s="294" t="s">
        <v>176</v>
      </c>
      <c r="F69" s="294" t="s">
        <v>167</v>
      </c>
      <c r="G69" s="295">
        <v>11</v>
      </c>
      <c r="H69" s="104">
        <v>5</v>
      </c>
      <c r="I69" s="296">
        <v>0</v>
      </c>
      <c r="J69" s="296">
        <v>5</v>
      </c>
      <c r="K69" s="297">
        <v>205.8</v>
      </c>
      <c r="L69" s="298">
        <v>0</v>
      </c>
      <c r="M69" s="299">
        <v>205.8</v>
      </c>
      <c r="N69" s="313">
        <v>8461.2999999999993</v>
      </c>
      <c r="O69" s="313">
        <v>3553.8</v>
      </c>
      <c r="P69" s="313">
        <v>2961.2</v>
      </c>
      <c r="Q69" s="313">
        <v>1946.3</v>
      </c>
      <c r="R69" s="301">
        <v>2881.2</v>
      </c>
      <c r="S69" s="302">
        <v>2202.8000000000002</v>
      </c>
      <c r="T69" s="42"/>
      <c r="U69" s="44"/>
    </row>
    <row r="70" spans="1:21" x14ac:dyDescent="0.25">
      <c r="A70" s="304">
        <v>27</v>
      </c>
      <c r="B70" s="291" t="s">
        <v>218</v>
      </c>
      <c r="C70" s="292">
        <v>2803</v>
      </c>
      <c r="D70" s="293">
        <v>40907</v>
      </c>
      <c r="E70" s="294" t="s">
        <v>176</v>
      </c>
      <c r="F70" s="294" t="s">
        <v>173</v>
      </c>
      <c r="G70" s="295">
        <v>40</v>
      </c>
      <c r="H70" s="104">
        <v>16</v>
      </c>
      <c r="I70" s="296">
        <v>11</v>
      </c>
      <c r="J70" s="296">
        <v>5</v>
      </c>
      <c r="K70" s="297">
        <v>580.70000000000005</v>
      </c>
      <c r="L70" s="298">
        <v>333.1</v>
      </c>
      <c r="M70" s="299">
        <v>247.6</v>
      </c>
      <c r="N70" s="313">
        <v>23875.1</v>
      </c>
      <c r="O70" s="313">
        <v>10027.799999999999</v>
      </c>
      <c r="P70" s="313">
        <v>8355.5</v>
      </c>
      <c r="Q70" s="313">
        <v>5492.2</v>
      </c>
      <c r="R70" s="301">
        <v>8129.8</v>
      </c>
      <c r="S70" s="302">
        <v>6215.6</v>
      </c>
      <c r="T70" s="45"/>
      <c r="U70" s="45"/>
    </row>
    <row r="71" spans="1:21" ht="15" customHeight="1" x14ac:dyDescent="0.25">
      <c r="A71" s="421" t="s">
        <v>219</v>
      </c>
      <c r="B71" s="421"/>
      <c r="C71" s="317" t="s">
        <v>200</v>
      </c>
      <c r="D71" s="317" t="s">
        <v>200</v>
      </c>
      <c r="E71" s="36" t="s">
        <v>200</v>
      </c>
      <c r="F71" s="36" t="s">
        <v>200</v>
      </c>
      <c r="G71" s="107">
        <v>493</v>
      </c>
      <c r="H71" s="107">
        <v>228</v>
      </c>
      <c r="I71" s="318">
        <v>131</v>
      </c>
      <c r="J71" s="318">
        <v>97</v>
      </c>
      <c r="K71" s="305">
        <v>7423.6</v>
      </c>
      <c r="L71" s="305">
        <v>4090.8</v>
      </c>
      <c r="M71" s="307">
        <v>3332.8</v>
      </c>
      <c r="N71" s="308">
        <v>305216.3</v>
      </c>
      <c r="O71" s="308">
        <v>128192</v>
      </c>
      <c r="P71" s="308">
        <v>106816.4</v>
      </c>
      <c r="Q71" s="308">
        <v>70207.8</v>
      </c>
      <c r="R71" s="309">
        <v>103930.4</v>
      </c>
      <c r="S71" s="310">
        <v>79458.8</v>
      </c>
      <c r="T71" s="42"/>
      <c r="U71" s="42"/>
    </row>
    <row r="72" spans="1:21" ht="15" customHeight="1" x14ac:dyDescent="0.25">
      <c r="A72" s="422" t="s">
        <v>220</v>
      </c>
      <c r="B72" s="422"/>
      <c r="C72" s="317" t="s">
        <v>200</v>
      </c>
      <c r="D72" s="317" t="s">
        <v>200</v>
      </c>
      <c r="E72" s="317" t="s">
        <v>200</v>
      </c>
      <c r="F72" s="317" t="s">
        <v>200</v>
      </c>
      <c r="G72" s="318">
        <v>830</v>
      </c>
      <c r="H72" s="318">
        <v>386</v>
      </c>
      <c r="I72" s="318">
        <v>202</v>
      </c>
      <c r="J72" s="318">
        <v>184</v>
      </c>
      <c r="K72" s="305">
        <v>12482.9</v>
      </c>
      <c r="L72" s="305">
        <v>6191.4</v>
      </c>
      <c r="M72" s="305">
        <v>6291.5</v>
      </c>
      <c r="N72" s="308">
        <v>513242.1</v>
      </c>
      <c r="O72" s="308">
        <v>247619.7</v>
      </c>
      <c r="P72" s="308">
        <v>160276.5</v>
      </c>
      <c r="Q72" s="308">
        <v>105345.8</v>
      </c>
      <c r="R72" s="309">
        <v>144404.79999999999</v>
      </c>
      <c r="S72" s="310">
        <v>125265.9</v>
      </c>
      <c r="T72" s="42"/>
      <c r="U72" s="42"/>
    </row>
    <row r="73" spans="1:21" ht="27.75" customHeight="1" x14ac:dyDescent="0.25">
      <c r="A73" s="427" t="s">
        <v>234</v>
      </c>
      <c r="B73" s="427"/>
      <c r="C73" s="427"/>
      <c r="D73" s="427"/>
      <c r="E73" s="427"/>
      <c r="F73" s="427"/>
      <c r="G73" s="427"/>
      <c r="H73" s="427"/>
      <c r="I73" s="427"/>
      <c r="J73" s="427"/>
      <c r="K73" s="427"/>
      <c r="L73" s="427"/>
      <c r="M73" s="427"/>
      <c r="N73" s="427"/>
      <c r="O73" s="427"/>
      <c r="P73" s="427"/>
      <c r="Q73" s="427"/>
      <c r="R73" s="427"/>
      <c r="S73" s="427"/>
      <c r="T73" s="42"/>
      <c r="U73" s="42"/>
    </row>
  </sheetData>
  <mergeCells count="26">
    <mergeCell ref="A71:B71"/>
    <mergeCell ref="A72:B72"/>
    <mergeCell ref="A42:B42"/>
    <mergeCell ref="A43:S43"/>
    <mergeCell ref="A73:S73"/>
    <mergeCell ref="A8:S8"/>
    <mergeCell ref="A9:A12"/>
    <mergeCell ref="B9:B12"/>
    <mergeCell ref="C9:D9"/>
    <mergeCell ref="E9:E12"/>
    <mergeCell ref="G9:G11"/>
    <mergeCell ref="H9:J9"/>
    <mergeCell ref="K9:M9"/>
    <mergeCell ref="N9:Q9"/>
    <mergeCell ref="N10:N11"/>
    <mergeCell ref="O10:Q10"/>
    <mergeCell ref="A14:S14"/>
    <mergeCell ref="I10:J10"/>
    <mergeCell ref="K10:K11"/>
    <mergeCell ref="L10:M10"/>
    <mergeCell ref="R9:R11"/>
    <mergeCell ref="S9:S11"/>
    <mergeCell ref="C10:C12"/>
    <mergeCell ref="D10:D12"/>
    <mergeCell ref="H10:H11"/>
    <mergeCell ref="F9:F12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43"/>
  <sheetViews>
    <sheetView zoomScale="70" zoomScaleNormal="70" workbookViewId="0">
      <selection sqref="A1:V43"/>
    </sheetView>
  </sheetViews>
  <sheetFormatPr defaultColWidth="9.140625" defaultRowHeight="15" x14ac:dyDescent="0.25"/>
  <cols>
    <col min="1" max="1" width="5.7109375" style="14" customWidth="1"/>
    <col min="2" max="2" width="51.140625" style="14" customWidth="1"/>
    <col min="3" max="3" width="9.28515625" style="14" bestFit="1" customWidth="1"/>
    <col min="4" max="4" width="10.7109375" style="14" bestFit="1" customWidth="1"/>
    <col min="5" max="13" width="9.28515625" style="14" bestFit="1" customWidth="1"/>
    <col min="14" max="15" width="10.140625" style="14" bestFit="1" customWidth="1"/>
    <col min="16" max="22" width="9.28515625" style="14" bestFit="1" customWidth="1"/>
    <col min="23" max="16384" width="9.140625" style="14"/>
  </cols>
  <sheetData>
    <row r="1" spans="1:22" ht="15.7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351" t="s">
        <v>72</v>
      </c>
      <c r="T1" s="101"/>
      <c r="U1" s="101"/>
      <c r="V1" s="101"/>
    </row>
    <row r="2" spans="1:22" ht="15.7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351" t="s">
        <v>43</v>
      </c>
      <c r="T2" s="101"/>
      <c r="U2" s="101"/>
      <c r="V2" s="101"/>
    </row>
    <row r="3" spans="1:22" ht="15.7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351" t="s">
        <v>44</v>
      </c>
      <c r="T3" s="101"/>
      <c r="U3" s="101"/>
      <c r="V3" s="101"/>
    </row>
    <row r="4" spans="1:22" ht="15.7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351" t="s">
        <v>677</v>
      </c>
      <c r="T4" s="101"/>
      <c r="U4" s="101"/>
      <c r="V4" s="101"/>
    </row>
    <row r="5" spans="1:22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1:22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ht="31.5" customHeight="1" x14ac:dyDescent="0.25">
      <c r="A7" s="430" t="s">
        <v>221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</row>
    <row r="8" spans="1:22" ht="67.5" customHeight="1" x14ac:dyDescent="0.25">
      <c r="A8" s="434" t="s">
        <v>47</v>
      </c>
      <c r="B8" s="434" t="s">
        <v>142</v>
      </c>
      <c r="C8" s="434" t="s">
        <v>143</v>
      </c>
      <c r="D8" s="434"/>
      <c r="E8" s="431" t="s">
        <v>144</v>
      </c>
      <c r="F8" s="431" t="s">
        <v>222</v>
      </c>
      <c r="G8" s="432" t="s">
        <v>146</v>
      </c>
      <c r="H8" s="433" t="s">
        <v>147</v>
      </c>
      <c r="I8" s="433"/>
      <c r="J8" s="433"/>
      <c r="K8" s="434" t="s">
        <v>148</v>
      </c>
      <c r="L8" s="434"/>
      <c r="M8" s="434"/>
      <c r="N8" s="428" t="s">
        <v>223</v>
      </c>
      <c r="O8" s="428"/>
      <c r="P8" s="428"/>
      <c r="Q8" s="428"/>
      <c r="R8" s="428" t="s">
        <v>224</v>
      </c>
      <c r="S8" s="428"/>
      <c r="T8" s="428"/>
      <c r="U8" s="429" t="s">
        <v>150</v>
      </c>
      <c r="V8" s="437" t="s">
        <v>151</v>
      </c>
    </row>
    <row r="9" spans="1:22" ht="12" customHeight="1" x14ac:dyDescent="0.25">
      <c r="A9" s="434"/>
      <c r="B9" s="434"/>
      <c r="C9" s="434" t="s">
        <v>152</v>
      </c>
      <c r="D9" s="434" t="s">
        <v>153</v>
      </c>
      <c r="E9" s="431"/>
      <c r="F9" s="431"/>
      <c r="G9" s="432"/>
      <c r="H9" s="433" t="s">
        <v>7</v>
      </c>
      <c r="I9" s="433" t="s">
        <v>154</v>
      </c>
      <c r="J9" s="433"/>
      <c r="K9" s="434" t="s">
        <v>7</v>
      </c>
      <c r="L9" s="434" t="s">
        <v>154</v>
      </c>
      <c r="M9" s="434"/>
      <c r="N9" s="428" t="s">
        <v>155</v>
      </c>
      <c r="O9" s="428" t="s">
        <v>154</v>
      </c>
      <c r="P9" s="428"/>
      <c r="Q9" s="428"/>
      <c r="R9" s="428" t="s">
        <v>155</v>
      </c>
      <c r="S9" s="428" t="s">
        <v>154</v>
      </c>
      <c r="T9" s="428"/>
      <c r="U9" s="429"/>
      <c r="V9" s="438"/>
    </row>
    <row r="10" spans="1:22" ht="152.25" customHeight="1" x14ac:dyDescent="0.25">
      <c r="A10" s="434"/>
      <c r="B10" s="434"/>
      <c r="C10" s="434"/>
      <c r="D10" s="434"/>
      <c r="E10" s="431"/>
      <c r="F10" s="431"/>
      <c r="G10" s="432"/>
      <c r="H10" s="433"/>
      <c r="I10" s="72" t="s">
        <v>156</v>
      </c>
      <c r="J10" s="72" t="s">
        <v>157</v>
      </c>
      <c r="K10" s="434"/>
      <c r="L10" s="73" t="s">
        <v>156</v>
      </c>
      <c r="M10" s="73" t="s">
        <v>157</v>
      </c>
      <c r="N10" s="428"/>
      <c r="O10" s="338" t="s">
        <v>158</v>
      </c>
      <c r="P10" s="338" t="s">
        <v>159</v>
      </c>
      <c r="Q10" s="338" t="s">
        <v>160</v>
      </c>
      <c r="R10" s="428"/>
      <c r="S10" s="338" t="s">
        <v>159</v>
      </c>
      <c r="T10" s="338" t="s">
        <v>160</v>
      </c>
      <c r="U10" s="429"/>
      <c r="V10" s="439"/>
    </row>
    <row r="11" spans="1:22" ht="20.25" customHeight="1" x14ac:dyDescent="0.25">
      <c r="A11" s="434"/>
      <c r="B11" s="434"/>
      <c r="C11" s="434"/>
      <c r="D11" s="434"/>
      <c r="E11" s="431"/>
      <c r="F11" s="431"/>
      <c r="G11" s="337" t="s">
        <v>161</v>
      </c>
      <c r="H11" s="337" t="s">
        <v>162</v>
      </c>
      <c r="I11" s="337" t="s">
        <v>162</v>
      </c>
      <c r="J11" s="337" t="s">
        <v>162</v>
      </c>
      <c r="K11" s="336" t="s">
        <v>163</v>
      </c>
      <c r="L11" s="336" t="s">
        <v>163</v>
      </c>
      <c r="M11" s="336" t="s">
        <v>163</v>
      </c>
      <c r="N11" s="338" t="s">
        <v>164</v>
      </c>
      <c r="O11" s="338" t="s">
        <v>164</v>
      </c>
      <c r="P11" s="338" t="s">
        <v>164</v>
      </c>
      <c r="Q11" s="338" t="s">
        <v>164</v>
      </c>
      <c r="R11" s="338" t="s">
        <v>164</v>
      </c>
      <c r="S11" s="338" t="s">
        <v>164</v>
      </c>
      <c r="T11" s="338" t="s">
        <v>164</v>
      </c>
      <c r="U11" s="338" t="s">
        <v>164</v>
      </c>
      <c r="V11" s="338" t="s">
        <v>164</v>
      </c>
    </row>
    <row r="12" spans="1:22" x14ac:dyDescent="0.25">
      <c r="A12" s="336">
        <v>1</v>
      </c>
      <c r="B12" s="336">
        <v>2</v>
      </c>
      <c r="C12" s="336">
        <v>3</v>
      </c>
      <c r="D12" s="336">
        <v>4</v>
      </c>
      <c r="E12" s="336">
        <v>5</v>
      </c>
      <c r="F12" s="336">
        <v>6</v>
      </c>
      <c r="G12" s="336">
        <v>7</v>
      </c>
      <c r="H12" s="336">
        <v>8</v>
      </c>
      <c r="I12" s="336">
        <v>9</v>
      </c>
      <c r="J12" s="336">
        <v>10</v>
      </c>
      <c r="K12" s="336">
        <v>11</v>
      </c>
      <c r="L12" s="336">
        <v>12</v>
      </c>
      <c r="M12" s="336">
        <v>13</v>
      </c>
      <c r="N12" s="336">
        <v>14</v>
      </c>
      <c r="O12" s="336">
        <v>15</v>
      </c>
      <c r="P12" s="336">
        <v>16</v>
      </c>
      <c r="Q12" s="336">
        <v>17</v>
      </c>
      <c r="R12" s="336">
        <v>18</v>
      </c>
      <c r="S12" s="336">
        <v>19</v>
      </c>
      <c r="T12" s="336">
        <v>20</v>
      </c>
      <c r="U12" s="49">
        <v>21</v>
      </c>
      <c r="V12" s="74">
        <v>22</v>
      </c>
    </row>
    <row r="13" spans="1:22" ht="18" customHeight="1" x14ac:dyDescent="0.25">
      <c r="A13" s="200">
        <v>1</v>
      </c>
      <c r="B13" s="243" t="s">
        <v>174</v>
      </c>
      <c r="C13" s="257">
        <v>2797</v>
      </c>
      <c r="D13" s="244">
        <v>40907</v>
      </c>
      <c r="E13" s="164" t="s">
        <v>184</v>
      </c>
      <c r="F13" s="164" t="s">
        <v>168</v>
      </c>
      <c r="G13" s="245">
        <v>13</v>
      </c>
      <c r="H13" s="245">
        <v>2</v>
      </c>
      <c r="I13" s="246">
        <v>1</v>
      </c>
      <c r="J13" s="246">
        <v>1</v>
      </c>
      <c r="K13" s="247">
        <v>86.4</v>
      </c>
      <c r="L13" s="247">
        <v>43.4</v>
      </c>
      <c r="M13" s="220">
        <v>43</v>
      </c>
      <c r="N13" s="248">
        <v>2966.3</v>
      </c>
      <c r="O13" s="248">
        <v>2214.1999999999998</v>
      </c>
      <c r="P13" s="248">
        <v>676.9</v>
      </c>
      <c r="Q13" s="248">
        <v>75.2</v>
      </c>
      <c r="R13" s="248">
        <v>569.1</v>
      </c>
      <c r="S13" s="248">
        <v>284.60000000000002</v>
      </c>
      <c r="T13" s="248">
        <v>284.60000000000002</v>
      </c>
      <c r="U13" s="249">
        <v>216</v>
      </c>
      <c r="V13" s="250">
        <v>248</v>
      </c>
    </row>
    <row r="14" spans="1:22" x14ac:dyDescent="0.25">
      <c r="A14" s="200">
        <v>2</v>
      </c>
      <c r="B14" s="243" t="s">
        <v>178</v>
      </c>
      <c r="C14" s="257">
        <v>2806</v>
      </c>
      <c r="D14" s="244">
        <v>40907</v>
      </c>
      <c r="E14" s="164" t="s">
        <v>176</v>
      </c>
      <c r="F14" s="164" t="s">
        <v>173</v>
      </c>
      <c r="G14" s="245">
        <v>11</v>
      </c>
      <c r="H14" s="245">
        <v>4</v>
      </c>
      <c r="I14" s="246">
        <v>2</v>
      </c>
      <c r="J14" s="246">
        <v>2</v>
      </c>
      <c r="K14" s="247">
        <v>124.2</v>
      </c>
      <c r="L14" s="247">
        <v>49.4</v>
      </c>
      <c r="M14" s="220">
        <v>74.8</v>
      </c>
      <c r="N14" s="248">
        <v>3515.7</v>
      </c>
      <c r="O14" s="248">
        <v>2624.3</v>
      </c>
      <c r="P14" s="248">
        <v>802.3</v>
      </c>
      <c r="Q14" s="248">
        <v>89.1</v>
      </c>
      <c r="R14" s="248">
        <v>674.5</v>
      </c>
      <c r="S14" s="248">
        <v>337.3</v>
      </c>
      <c r="T14" s="248">
        <v>337.3</v>
      </c>
      <c r="U14" s="249">
        <v>310.5</v>
      </c>
      <c r="V14" s="250">
        <v>836.9</v>
      </c>
    </row>
    <row r="15" spans="1:22" x14ac:dyDescent="0.25">
      <c r="A15" s="200">
        <v>3</v>
      </c>
      <c r="B15" s="243" t="s">
        <v>166</v>
      </c>
      <c r="C15" s="257">
        <v>2810</v>
      </c>
      <c r="D15" s="244">
        <v>40907</v>
      </c>
      <c r="E15" s="164" t="s">
        <v>184</v>
      </c>
      <c r="F15" s="164" t="s">
        <v>168</v>
      </c>
      <c r="G15" s="245">
        <v>11</v>
      </c>
      <c r="H15" s="245">
        <v>5</v>
      </c>
      <c r="I15" s="246">
        <v>2</v>
      </c>
      <c r="J15" s="246">
        <v>3</v>
      </c>
      <c r="K15" s="247">
        <v>245.2</v>
      </c>
      <c r="L15" s="247">
        <v>107.6</v>
      </c>
      <c r="M15" s="220">
        <v>137.6</v>
      </c>
      <c r="N15" s="248">
        <v>8418.4</v>
      </c>
      <c r="O15" s="248">
        <v>6283.9</v>
      </c>
      <c r="P15" s="248">
        <v>1921</v>
      </c>
      <c r="Q15" s="248">
        <v>213.5</v>
      </c>
      <c r="R15" s="248">
        <v>1615.2</v>
      </c>
      <c r="S15" s="248">
        <v>807.6</v>
      </c>
      <c r="T15" s="248">
        <v>807.6</v>
      </c>
      <c r="U15" s="249">
        <v>613</v>
      </c>
      <c r="V15" s="250">
        <v>335</v>
      </c>
    </row>
    <row r="16" spans="1:22" x14ac:dyDescent="0.25">
      <c r="A16" s="200">
        <v>4</v>
      </c>
      <c r="B16" s="243" t="s">
        <v>169</v>
      </c>
      <c r="C16" s="257">
        <v>2809</v>
      </c>
      <c r="D16" s="244">
        <v>40907</v>
      </c>
      <c r="E16" s="164" t="s">
        <v>184</v>
      </c>
      <c r="F16" s="164" t="s">
        <v>168</v>
      </c>
      <c r="G16" s="245">
        <v>17</v>
      </c>
      <c r="H16" s="245">
        <v>5</v>
      </c>
      <c r="I16" s="246">
        <v>2</v>
      </c>
      <c r="J16" s="246">
        <v>3</v>
      </c>
      <c r="K16" s="247">
        <v>210.1</v>
      </c>
      <c r="L16" s="247">
        <v>43.7</v>
      </c>
      <c r="M16" s="220">
        <v>166.4</v>
      </c>
      <c r="N16" s="248">
        <v>7213.4</v>
      </c>
      <c r="O16" s="248">
        <v>5384.4</v>
      </c>
      <c r="P16" s="248">
        <v>1646.1</v>
      </c>
      <c r="Q16" s="248">
        <v>182.9</v>
      </c>
      <c r="R16" s="248">
        <v>1384</v>
      </c>
      <c r="S16" s="248">
        <v>692</v>
      </c>
      <c r="T16" s="248">
        <v>692</v>
      </c>
      <c r="U16" s="249">
        <v>525.29999999999995</v>
      </c>
      <c r="V16" s="250">
        <v>771.3</v>
      </c>
    </row>
    <row r="17" spans="1:22" x14ac:dyDescent="0.25">
      <c r="A17" s="200">
        <v>5</v>
      </c>
      <c r="B17" s="243" t="s">
        <v>170</v>
      </c>
      <c r="C17" s="257">
        <v>2808</v>
      </c>
      <c r="D17" s="244">
        <v>40907</v>
      </c>
      <c r="E17" s="164" t="s">
        <v>184</v>
      </c>
      <c r="F17" s="164" t="s">
        <v>168</v>
      </c>
      <c r="G17" s="245">
        <v>13</v>
      </c>
      <c r="H17" s="245">
        <v>6</v>
      </c>
      <c r="I17" s="246">
        <v>0</v>
      </c>
      <c r="J17" s="246">
        <v>6</v>
      </c>
      <c r="K17" s="247">
        <v>214.5</v>
      </c>
      <c r="L17" s="247">
        <v>0</v>
      </c>
      <c r="M17" s="220">
        <v>214.5</v>
      </c>
      <c r="N17" s="248">
        <v>7364.3</v>
      </c>
      <c r="O17" s="248">
        <v>5497.1</v>
      </c>
      <c r="P17" s="248">
        <v>1680.5</v>
      </c>
      <c r="Q17" s="248">
        <v>186.7</v>
      </c>
      <c r="R17" s="249">
        <v>1412.9</v>
      </c>
      <c r="S17" s="248">
        <v>706.5</v>
      </c>
      <c r="T17" s="248">
        <v>706.5</v>
      </c>
      <c r="U17" s="249">
        <v>536.29999999999995</v>
      </c>
      <c r="V17" s="250">
        <v>822.2</v>
      </c>
    </row>
    <row r="18" spans="1:22" x14ac:dyDescent="0.25">
      <c r="A18" s="200">
        <v>6</v>
      </c>
      <c r="B18" s="243" t="s">
        <v>202</v>
      </c>
      <c r="C18" s="257">
        <v>2807</v>
      </c>
      <c r="D18" s="244">
        <v>40907</v>
      </c>
      <c r="E18" s="164" t="s">
        <v>176</v>
      </c>
      <c r="F18" s="164" t="s">
        <v>168</v>
      </c>
      <c r="G18" s="245">
        <v>1</v>
      </c>
      <c r="H18" s="245">
        <v>1</v>
      </c>
      <c r="I18" s="246">
        <v>1</v>
      </c>
      <c r="J18" s="246">
        <v>0</v>
      </c>
      <c r="K18" s="247">
        <v>31.4</v>
      </c>
      <c r="L18" s="247">
        <v>31.4</v>
      </c>
      <c r="M18" s="220">
        <v>0</v>
      </c>
      <c r="N18" s="248">
        <v>1078</v>
      </c>
      <c r="O18" s="248">
        <v>804.7</v>
      </c>
      <c r="P18" s="248">
        <v>246</v>
      </c>
      <c r="Q18" s="248">
        <v>27.3</v>
      </c>
      <c r="R18" s="248">
        <v>206.8</v>
      </c>
      <c r="S18" s="248">
        <v>103.4</v>
      </c>
      <c r="T18" s="248">
        <v>103.4</v>
      </c>
      <c r="U18" s="249">
        <v>78.5</v>
      </c>
      <c r="V18" s="250">
        <v>13.1</v>
      </c>
    </row>
    <row r="19" spans="1:22" x14ac:dyDescent="0.25">
      <c r="A19" s="200">
        <v>7</v>
      </c>
      <c r="B19" s="243" t="s">
        <v>172</v>
      </c>
      <c r="C19" s="257">
        <v>2830</v>
      </c>
      <c r="D19" s="244">
        <v>40907</v>
      </c>
      <c r="E19" s="164" t="s">
        <v>176</v>
      </c>
      <c r="F19" s="164" t="s">
        <v>173</v>
      </c>
      <c r="G19" s="245">
        <v>6</v>
      </c>
      <c r="H19" s="245">
        <v>3</v>
      </c>
      <c r="I19" s="246">
        <v>3</v>
      </c>
      <c r="J19" s="246">
        <v>0</v>
      </c>
      <c r="K19" s="247">
        <v>149.9</v>
      </c>
      <c r="L19" s="247">
        <v>149.9</v>
      </c>
      <c r="M19" s="220">
        <v>0</v>
      </c>
      <c r="N19" s="248">
        <v>5146.5</v>
      </c>
      <c r="O19" s="248">
        <v>3841.6</v>
      </c>
      <c r="P19" s="248">
        <v>1174.4000000000001</v>
      </c>
      <c r="Q19" s="248">
        <v>130.5</v>
      </c>
      <c r="R19" s="248">
        <v>987.4</v>
      </c>
      <c r="S19" s="248">
        <v>493.7</v>
      </c>
      <c r="T19" s="248">
        <v>493.7</v>
      </c>
      <c r="U19" s="249">
        <v>374.8</v>
      </c>
      <c r="V19" s="250">
        <v>114.8</v>
      </c>
    </row>
    <row r="20" spans="1:22" x14ac:dyDescent="0.25">
      <c r="A20" s="200">
        <v>8</v>
      </c>
      <c r="B20" s="243" t="s">
        <v>225</v>
      </c>
      <c r="C20" s="257">
        <v>2822</v>
      </c>
      <c r="D20" s="244">
        <v>40907</v>
      </c>
      <c r="E20" s="164" t="s">
        <v>226</v>
      </c>
      <c r="F20" s="164" t="s">
        <v>167</v>
      </c>
      <c r="G20" s="245">
        <v>1</v>
      </c>
      <c r="H20" s="245">
        <v>1</v>
      </c>
      <c r="I20" s="246">
        <v>0</v>
      </c>
      <c r="J20" s="246">
        <v>1</v>
      </c>
      <c r="K20" s="247">
        <v>25.6</v>
      </c>
      <c r="L20" s="247">
        <v>25.6</v>
      </c>
      <c r="M20" s="220">
        <v>0</v>
      </c>
      <c r="N20" s="248">
        <v>879</v>
      </c>
      <c r="O20" s="248">
        <v>656.1</v>
      </c>
      <c r="P20" s="248">
        <v>200.6</v>
      </c>
      <c r="Q20" s="248">
        <v>22.3</v>
      </c>
      <c r="R20" s="248">
        <v>168.6</v>
      </c>
      <c r="S20" s="248">
        <v>84.3</v>
      </c>
      <c r="T20" s="248">
        <v>84.3</v>
      </c>
      <c r="U20" s="249">
        <v>64</v>
      </c>
      <c r="V20" s="250">
        <v>269.7</v>
      </c>
    </row>
    <row r="21" spans="1:22" x14ac:dyDescent="0.25">
      <c r="A21" s="200">
        <v>9</v>
      </c>
      <c r="B21" s="243" t="s">
        <v>194</v>
      </c>
      <c r="C21" s="257">
        <v>2105</v>
      </c>
      <c r="D21" s="244">
        <v>40848</v>
      </c>
      <c r="E21" s="164" t="s">
        <v>184</v>
      </c>
      <c r="F21" s="164" t="s">
        <v>167</v>
      </c>
      <c r="G21" s="245">
        <v>12</v>
      </c>
      <c r="H21" s="245">
        <v>5</v>
      </c>
      <c r="I21" s="246">
        <v>4</v>
      </c>
      <c r="J21" s="246">
        <v>1</v>
      </c>
      <c r="K21" s="247">
        <v>184.8</v>
      </c>
      <c r="L21" s="247">
        <v>158.4</v>
      </c>
      <c r="M21" s="220">
        <v>26.4</v>
      </c>
      <c r="N21" s="248">
        <v>6344.7</v>
      </c>
      <c r="O21" s="248">
        <v>4736</v>
      </c>
      <c r="P21" s="248">
        <v>1447.8</v>
      </c>
      <c r="Q21" s="248">
        <v>160.9</v>
      </c>
      <c r="R21" s="248">
        <v>1217.3</v>
      </c>
      <c r="S21" s="248">
        <v>608.6</v>
      </c>
      <c r="T21" s="248">
        <v>608.6</v>
      </c>
      <c r="U21" s="249">
        <v>462</v>
      </c>
      <c r="V21" s="250">
        <v>1296.3</v>
      </c>
    </row>
    <row r="22" spans="1:22" x14ac:dyDescent="0.25">
      <c r="A22" s="200">
        <v>10</v>
      </c>
      <c r="B22" s="243" t="s">
        <v>183</v>
      </c>
      <c r="C22" s="257">
        <v>2800</v>
      </c>
      <c r="D22" s="244">
        <v>40907</v>
      </c>
      <c r="E22" s="164" t="s">
        <v>184</v>
      </c>
      <c r="F22" s="164" t="s">
        <v>167</v>
      </c>
      <c r="G22" s="245">
        <v>20</v>
      </c>
      <c r="H22" s="245">
        <v>6</v>
      </c>
      <c r="I22" s="246">
        <v>2</v>
      </c>
      <c r="J22" s="246">
        <v>4</v>
      </c>
      <c r="K22" s="247">
        <v>254.7</v>
      </c>
      <c r="L22" s="247">
        <v>68.7</v>
      </c>
      <c r="M22" s="220">
        <v>186</v>
      </c>
      <c r="N22" s="248">
        <v>8765.2000000000007</v>
      </c>
      <c r="O22" s="248">
        <v>6542.8</v>
      </c>
      <c r="P22" s="248">
        <v>2000.2</v>
      </c>
      <c r="Q22" s="248">
        <v>222.2</v>
      </c>
      <c r="R22" s="248">
        <v>1681.7</v>
      </c>
      <c r="S22" s="248">
        <v>840.8</v>
      </c>
      <c r="T22" s="248">
        <v>840.8</v>
      </c>
      <c r="U22" s="249">
        <v>573.6</v>
      </c>
      <c r="V22" s="250">
        <v>896.1</v>
      </c>
    </row>
    <row r="23" spans="1:22" x14ac:dyDescent="0.25">
      <c r="A23" s="200">
        <v>11</v>
      </c>
      <c r="B23" s="243" t="s">
        <v>188</v>
      </c>
      <c r="C23" s="257">
        <v>2105</v>
      </c>
      <c r="D23" s="244">
        <v>40848</v>
      </c>
      <c r="E23" s="164" t="s">
        <v>184</v>
      </c>
      <c r="F23" s="164" t="s">
        <v>167</v>
      </c>
      <c r="G23" s="245">
        <v>4</v>
      </c>
      <c r="H23" s="245">
        <v>2</v>
      </c>
      <c r="I23" s="246">
        <v>1</v>
      </c>
      <c r="J23" s="246">
        <v>1</v>
      </c>
      <c r="K23" s="247">
        <v>55.8</v>
      </c>
      <c r="L23" s="247">
        <v>27</v>
      </c>
      <c r="M23" s="220">
        <v>28.8</v>
      </c>
      <c r="N23" s="248">
        <v>2829</v>
      </c>
      <c r="O23" s="248">
        <v>2111.6999999999998</v>
      </c>
      <c r="P23" s="248">
        <v>645.6</v>
      </c>
      <c r="Q23" s="248">
        <v>71.7</v>
      </c>
      <c r="R23" s="248">
        <v>542.79999999999995</v>
      </c>
      <c r="S23" s="248">
        <v>271.39999999999998</v>
      </c>
      <c r="T23" s="248">
        <v>271.39999999999998</v>
      </c>
      <c r="U23" s="249">
        <v>139.5</v>
      </c>
      <c r="V23" s="250">
        <v>535.1</v>
      </c>
    </row>
    <row r="24" spans="1:22" x14ac:dyDescent="0.25">
      <c r="A24" s="200">
        <v>12</v>
      </c>
      <c r="B24" s="243" t="s">
        <v>187</v>
      </c>
      <c r="C24" s="257">
        <v>2804</v>
      </c>
      <c r="D24" s="244">
        <v>40907</v>
      </c>
      <c r="E24" s="164" t="s">
        <v>176</v>
      </c>
      <c r="F24" s="164" t="s">
        <v>173</v>
      </c>
      <c r="G24" s="245">
        <v>17</v>
      </c>
      <c r="H24" s="245">
        <v>5</v>
      </c>
      <c r="I24" s="246">
        <v>4</v>
      </c>
      <c r="J24" s="246">
        <v>1</v>
      </c>
      <c r="K24" s="247">
        <v>143.4</v>
      </c>
      <c r="L24" s="247">
        <v>112.9</v>
      </c>
      <c r="M24" s="220">
        <v>30.5</v>
      </c>
      <c r="N24" s="248">
        <v>4923.3</v>
      </c>
      <c r="O24" s="248">
        <v>3675</v>
      </c>
      <c r="P24" s="248">
        <v>1123.5</v>
      </c>
      <c r="Q24" s="248">
        <v>124.8</v>
      </c>
      <c r="R24" s="248">
        <v>944.6</v>
      </c>
      <c r="S24" s="248">
        <v>472.3</v>
      </c>
      <c r="T24" s="248">
        <v>472.3</v>
      </c>
      <c r="U24" s="249">
        <v>358.5</v>
      </c>
      <c r="V24" s="250">
        <v>590.70000000000005</v>
      </c>
    </row>
    <row r="25" spans="1:22" x14ac:dyDescent="0.25">
      <c r="A25" s="200">
        <v>13</v>
      </c>
      <c r="B25" s="243" t="s">
        <v>227</v>
      </c>
      <c r="C25" s="257">
        <v>2805</v>
      </c>
      <c r="D25" s="244">
        <v>40907</v>
      </c>
      <c r="E25" s="164" t="s">
        <v>176</v>
      </c>
      <c r="F25" s="164" t="s">
        <v>173</v>
      </c>
      <c r="G25" s="245">
        <v>5</v>
      </c>
      <c r="H25" s="245">
        <v>2</v>
      </c>
      <c r="I25" s="246">
        <v>2</v>
      </c>
      <c r="J25" s="246">
        <v>0</v>
      </c>
      <c r="K25" s="247">
        <v>59.6</v>
      </c>
      <c r="L25" s="247">
        <v>59.6</v>
      </c>
      <c r="M25" s="220">
        <v>0</v>
      </c>
      <c r="N25" s="248">
        <v>2046.2</v>
      </c>
      <c r="O25" s="248">
        <v>1527.4</v>
      </c>
      <c r="P25" s="248">
        <v>466.9</v>
      </c>
      <c r="Q25" s="248">
        <v>51.9</v>
      </c>
      <c r="R25" s="248">
        <v>392.6</v>
      </c>
      <c r="S25" s="248">
        <v>196.3</v>
      </c>
      <c r="T25" s="248">
        <v>196.3</v>
      </c>
      <c r="U25" s="249">
        <v>149</v>
      </c>
      <c r="V25" s="250">
        <v>121.8</v>
      </c>
    </row>
    <row r="26" spans="1:22" x14ac:dyDescent="0.25">
      <c r="A26" s="200">
        <v>14</v>
      </c>
      <c r="B26" s="243" t="s">
        <v>191</v>
      </c>
      <c r="C26" s="257">
        <v>2795</v>
      </c>
      <c r="D26" s="244">
        <v>40907</v>
      </c>
      <c r="E26" s="164" t="s">
        <v>176</v>
      </c>
      <c r="F26" s="164" t="s">
        <v>173</v>
      </c>
      <c r="G26" s="245">
        <v>9</v>
      </c>
      <c r="H26" s="245">
        <v>3</v>
      </c>
      <c r="I26" s="246">
        <v>1</v>
      </c>
      <c r="J26" s="246">
        <v>2</v>
      </c>
      <c r="K26" s="247">
        <v>130.30000000000001</v>
      </c>
      <c r="L26" s="247">
        <v>43.9</v>
      </c>
      <c r="M26" s="220">
        <v>86.4</v>
      </c>
      <c r="N26" s="248">
        <v>4473.5</v>
      </c>
      <c r="O26" s="248">
        <v>3339.3</v>
      </c>
      <c r="P26" s="248">
        <v>1020.8</v>
      </c>
      <c r="Q26" s="248">
        <v>113.4</v>
      </c>
      <c r="R26" s="248">
        <v>858.3</v>
      </c>
      <c r="S26" s="248">
        <v>429.2</v>
      </c>
      <c r="T26" s="248">
        <v>429.2</v>
      </c>
      <c r="U26" s="249">
        <v>325.60000000000002</v>
      </c>
      <c r="V26" s="250">
        <v>430.7</v>
      </c>
    </row>
    <row r="27" spans="1:22" x14ac:dyDescent="0.25">
      <c r="A27" s="200">
        <v>15</v>
      </c>
      <c r="B27" s="243" t="s">
        <v>192</v>
      </c>
      <c r="C27" s="257">
        <v>2105</v>
      </c>
      <c r="D27" s="244">
        <v>40848</v>
      </c>
      <c r="E27" s="164" t="s">
        <v>184</v>
      </c>
      <c r="F27" s="164" t="s">
        <v>167</v>
      </c>
      <c r="G27" s="245">
        <v>6</v>
      </c>
      <c r="H27" s="245">
        <v>3</v>
      </c>
      <c r="I27" s="246">
        <v>1</v>
      </c>
      <c r="J27" s="246">
        <v>2</v>
      </c>
      <c r="K27" s="247">
        <v>125.4</v>
      </c>
      <c r="L27" s="247">
        <v>41.6</v>
      </c>
      <c r="M27" s="220">
        <v>83.8</v>
      </c>
      <c r="N27" s="248">
        <v>4305.3999999999996</v>
      </c>
      <c r="O27" s="248">
        <v>3213.7</v>
      </c>
      <c r="P27" s="248">
        <v>982.5</v>
      </c>
      <c r="Q27" s="248">
        <v>109.2</v>
      </c>
      <c r="R27" s="248">
        <v>826</v>
      </c>
      <c r="S27" s="248">
        <v>413</v>
      </c>
      <c r="T27" s="248">
        <v>413</v>
      </c>
      <c r="U27" s="249">
        <v>313.5</v>
      </c>
      <c r="V27" s="250">
        <v>604.70000000000005</v>
      </c>
    </row>
    <row r="28" spans="1:22" x14ac:dyDescent="0.25">
      <c r="A28" s="200">
        <v>16</v>
      </c>
      <c r="B28" s="243" t="s">
        <v>228</v>
      </c>
      <c r="C28" s="257">
        <v>1872</v>
      </c>
      <c r="D28" s="244">
        <v>40828</v>
      </c>
      <c r="E28" s="164" t="s">
        <v>184</v>
      </c>
      <c r="F28" s="164" t="s">
        <v>167</v>
      </c>
      <c r="G28" s="245">
        <v>9</v>
      </c>
      <c r="H28" s="245">
        <v>3</v>
      </c>
      <c r="I28" s="246">
        <v>2</v>
      </c>
      <c r="J28" s="246">
        <v>1</v>
      </c>
      <c r="K28" s="247">
        <v>114.2</v>
      </c>
      <c r="L28" s="247">
        <v>74.8</v>
      </c>
      <c r="M28" s="220">
        <v>39.4</v>
      </c>
      <c r="N28" s="248">
        <v>3920.8</v>
      </c>
      <c r="O28" s="248">
        <v>2926.7</v>
      </c>
      <c r="P28" s="248">
        <v>894.7</v>
      </c>
      <c r="Q28" s="248">
        <v>99.4</v>
      </c>
      <c r="R28" s="248">
        <v>752.2</v>
      </c>
      <c r="S28" s="248">
        <v>376.1</v>
      </c>
      <c r="T28" s="248">
        <v>376.1</v>
      </c>
      <c r="U28" s="249">
        <v>285.5</v>
      </c>
      <c r="V28" s="250">
        <v>1153.2</v>
      </c>
    </row>
    <row r="29" spans="1:22" x14ac:dyDescent="0.25">
      <c r="A29" s="200">
        <v>17</v>
      </c>
      <c r="B29" s="243" t="s">
        <v>185</v>
      </c>
      <c r="C29" s="257">
        <v>2105</v>
      </c>
      <c r="D29" s="244">
        <v>40848</v>
      </c>
      <c r="E29" s="164" t="s">
        <v>184</v>
      </c>
      <c r="F29" s="164" t="s">
        <v>167</v>
      </c>
      <c r="G29" s="245">
        <v>9</v>
      </c>
      <c r="H29" s="245">
        <v>3</v>
      </c>
      <c r="I29" s="246">
        <v>3</v>
      </c>
      <c r="J29" s="246">
        <v>0</v>
      </c>
      <c r="K29" s="247">
        <v>115.5</v>
      </c>
      <c r="L29" s="247">
        <v>115.5</v>
      </c>
      <c r="M29" s="220">
        <v>0</v>
      </c>
      <c r="N29" s="248">
        <v>3965.4</v>
      </c>
      <c r="O29" s="248">
        <v>2960</v>
      </c>
      <c r="P29" s="248">
        <v>904.9</v>
      </c>
      <c r="Q29" s="248">
        <v>100.5</v>
      </c>
      <c r="R29" s="248">
        <v>760.8</v>
      </c>
      <c r="S29" s="248">
        <v>380.4</v>
      </c>
      <c r="T29" s="248">
        <v>380.4</v>
      </c>
      <c r="U29" s="249">
        <v>288.8</v>
      </c>
      <c r="V29" s="250">
        <v>1154.9000000000001</v>
      </c>
    </row>
    <row r="30" spans="1:22" x14ac:dyDescent="0.25">
      <c r="A30" s="200">
        <v>18</v>
      </c>
      <c r="B30" s="243" t="s">
        <v>204</v>
      </c>
      <c r="C30" s="257">
        <v>2819</v>
      </c>
      <c r="D30" s="244">
        <v>40907</v>
      </c>
      <c r="E30" s="164" t="s">
        <v>176</v>
      </c>
      <c r="F30" s="164" t="s">
        <v>173</v>
      </c>
      <c r="G30" s="245">
        <v>12</v>
      </c>
      <c r="H30" s="245">
        <v>5</v>
      </c>
      <c r="I30" s="246">
        <v>2</v>
      </c>
      <c r="J30" s="246">
        <v>3</v>
      </c>
      <c r="K30" s="247">
        <v>134</v>
      </c>
      <c r="L30" s="247">
        <v>53.5</v>
      </c>
      <c r="M30" s="220">
        <v>80.5</v>
      </c>
      <c r="N30" s="248">
        <v>4600.5</v>
      </c>
      <c r="O30" s="248">
        <v>3434.1</v>
      </c>
      <c r="P30" s="248">
        <v>1049.8</v>
      </c>
      <c r="Q30" s="248">
        <v>116.6</v>
      </c>
      <c r="R30" s="248">
        <v>882.7</v>
      </c>
      <c r="S30" s="248">
        <v>441.3</v>
      </c>
      <c r="T30" s="248">
        <v>441.3</v>
      </c>
      <c r="U30" s="249">
        <v>335</v>
      </c>
      <c r="V30" s="250">
        <v>1178.4000000000001</v>
      </c>
    </row>
    <row r="31" spans="1:22" x14ac:dyDescent="0.25">
      <c r="A31" s="200">
        <v>19</v>
      </c>
      <c r="B31" s="243" t="s">
        <v>205</v>
      </c>
      <c r="C31" s="257">
        <v>2818</v>
      </c>
      <c r="D31" s="244">
        <v>40907</v>
      </c>
      <c r="E31" s="164" t="s">
        <v>176</v>
      </c>
      <c r="F31" s="164" t="s">
        <v>173</v>
      </c>
      <c r="G31" s="245">
        <v>12</v>
      </c>
      <c r="H31" s="245">
        <v>4</v>
      </c>
      <c r="I31" s="246">
        <v>2</v>
      </c>
      <c r="J31" s="246">
        <v>2</v>
      </c>
      <c r="K31" s="247">
        <v>107.2</v>
      </c>
      <c r="L31" s="247">
        <v>53.6</v>
      </c>
      <c r="M31" s="220">
        <v>53.6</v>
      </c>
      <c r="N31" s="248">
        <v>3680.5</v>
      </c>
      <c r="O31" s="248">
        <v>2747.3</v>
      </c>
      <c r="P31" s="248">
        <v>839.9</v>
      </c>
      <c r="Q31" s="248">
        <v>93.3</v>
      </c>
      <c r="R31" s="248">
        <v>706.1</v>
      </c>
      <c r="S31" s="248">
        <v>353.1</v>
      </c>
      <c r="T31" s="248">
        <v>353.1</v>
      </c>
      <c r="U31" s="249">
        <v>268</v>
      </c>
      <c r="V31" s="250">
        <v>1038.3</v>
      </c>
    </row>
    <row r="32" spans="1:22" x14ac:dyDescent="0.25">
      <c r="A32" s="200">
        <v>20</v>
      </c>
      <c r="B32" s="243" t="s">
        <v>181</v>
      </c>
      <c r="C32" s="257">
        <v>2817</v>
      </c>
      <c r="D32" s="244">
        <v>40907</v>
      </c>
      <c r="E32" s="164" t="s">
        <v>176</v>
      </c>
      <c r="F32" s="164" t="s">
        <v>173</v>
      </c>
      <c r="G32" s="245">
        <v>15</v>
      </c>
      <c r="H32" s="245">
        <v>4</v>
      </c>
      <c r="I32" s="246">
        <v>2</v>
      </c>
      <c r="J32" s="246">
        <v>2</v>
      </c>
      <c r="K32" s="247">
        <v>227.3</v>
      </c>
      <c r="L32" s="247">
        <v>119.5</v>
      </c>
      <c r="M32" s="220">
        <v>107.8</v>
      </c>
      <c r="N32" s="248">
        <v>7803.9</v>
      </c>
      <c r="O32" s="248">
        <v>5825.2</v>
      </c>
      <c r="P32" s="248">
        <v>1780.8</v>
      </c>
      <c r="Q32" s="248">
        <v>197.9</v>
      </c>
      <c r="R32" s="248">
        <v>1497.3</v>
      </c>
      <c r="S32" s="248">
        <v>748.7</v>
      </c>
      <c r="T32" s="248">
        <v>748.7</v>
      </c>
      <c r="U32" s="249">
        <v>568.29999999999995</v>
      </c>
      <c r="V32" s="250">
        <v>561.20000000000005</v>
      </c>
    </row>
    <row r="33" spans="1:22" x14ac:dyDescent="0.25">
      <c r="A33" s="200">
        <v>21</v>
      </c>
      <c r="B33" s="243" t="s">
        <v>189</v>
      </c>
      <c r="C33" s="257">
        <v>2105</v>
      </c>
      <c r="D33" s="244">
        <v>40848</v>
      </c>
      <c r="E33" s="164" t="s">
        <v>184</v>
      </c>
      <c r="F33" s="164" t="s">
        <v>167</v>
      </c>
      <c r="G33" s="245">
        <v>8</v>
      </c>
      <c r="H33" s="245">
        <v>3</v>
      </c>
      <c r="I33" s="246">
        <v>2</v>
      </c>
      <c r="J33" s="246">
        <v>1</v>
      </c>
      <c r="K33" s="247">
        <v>134.5</v>
      </c>
      <c r="L33" s="247">
        <v>91.5</v>
      </c>
      <c r="M33" s="220">
        <v>43</v>
      </c>
      <c r="N33" s="248">
        <v>4617.8</v>
      </c>
      <c r="O33" s="248">
        <v>3446.9</v>
      </c>
      <c r="P33" s="248">
        <v>1053.8</v>
      </c>
      <c r="Q33" s="248">
        <v>117.1</v>
      </c>
      <c r="R33" s="248">
        <v>886</v>
      </c>
      <c r="S33" s="248">
        <v>443</v>
      </c>
      <c r="T33" s="248">
        <v>443</v>
      </c>
      <c r="U33" s="249">
        <v>336.3</v>
      </c>
      <c r="V33" s="250">
        <v>369.8</v>
      </c>
    </row>
    <row r="34" spans="1:22" x14ac:dyDescent="0.25">
      <c r="A34" s="200">
        <v>22</v>
      </c>
      <c r="B34" s="243" t="s">
        <v>190</v>
      </c>
      <c r="C34" s="257">
        <v>2816</v>
      </c>
      <c r="D34" s="244">
        <v>40907</v>
      </c>
      <c r="E34" s="164" t="s">
        <v>184</v>
      </c>
      <c r="F34" s="164" t="s">
        <v>167</v>
      </c>
      <c r="G34" s="245">
        <v>6</v>
      </c>
      <c r="H34" s="245">
        <v>2</v>
      </c>
      <c r="I34" s="246">
        <v>1</v>
      </c>
      <c r="J34" s="246">
        <v>1</v>
      </c>
      <c r="K34" s="247">
        <v>93</v>
      </c>
      <c r="L34" s="247">
        <v>46.5</v>
      </c>
      <c r="M34" s="220">
        <v>46.5</v>
      </c>
      <c r="N34" s="248">
        <v>3193</v>
      </c>
      <c r="O34" s="248">
        <v>2383.4</v>
      </c>
      <c r="P34" s="248">
        <v>728.6</v>
      </c>
      <c r="Q34" s="248">
        <v>81</v>
      </c>
      <c r="R34" s="248">
        <v>612.6</v>
      </c>
      <c r="S34" s="248">
        <v>306.3</v>
      </c>
      <c r="T34" s="248">
        <v>306.3</v>
      </c>
      <c r="U34" s="249">
        <v>232.5</v>
      </c>
      <c r="V34" s="250">
        <v>34.799999999999997</v>
      </c>
    </row>
    <row r="35" spans="1:22" x14ac:dyDescent="0.25">
      <c r="A35" s="200">
        <v>23</v>
      </c>
      <c r="B35" s="243" t="s">
        <v>196</v>
      </c>
      <c r="C35" s="257">
        <v>2799</v>
      </c>
      <c r="D35" s="244">
        <v>40907</v>
      </c>
      <c r="E35" s="164" t="s">
        <v>184</v>
      </c>
      <c r="F35" s="164" t="s">
        <v>173</v>
      </c>
      <c r="G35" s="245">
        <v>10</v>
      </c>
      <c r="H35" s="245">
        <v>5</v>
      </c>
      <c r="I35" s="246">
        <v>2</v>
      </c>
      <c r="J35" s="246">
        <v>3</v>
      </c>
      <c r="K35" s="247">
        <v>176.1</v>
      </c>
      <c r="L35" s="247">
        <v>63.9</v>
      </c>
      <c r="M35" s="220">
        <v>112.2</v>
      </c>
      <c r="N35" s="248">
        <v>6046</v>
      </c>
      <c r="O35" s="248">
        <v>4513</v>
      </c>
      <c r="P35" s="248">
        <v>1379.7</v>
      </c>
      <c r="Q35" s="248">
        <v>153.30000000000001</v>
      </c>
      <c r="R35" s="248">
        <v>1160</v>
      </c>
      <c r="S35" s="248">
        <v>580</v>
      </c>
      <c r="T35" s="248">
        <v>580</v>
      </c>
      <c r="U35" s="249">
        <v>440.3</v>
      </c>
      <c r="V35" s="250">
        <v>717.8</v>
      </c>
    </row>
    <row r="36" spans="1:22" x14ac:dyDescent="0.25">
      <c r="A36" s="200">
        <v>24</v>
      </c>
      <c r="B36" s="243" t="s">
        <v>229</v>
      </c>
      <c r="C36" s="257">
        <v>2105</v>
      </c>
      <c r="D36" s="244">
        <v>40848</v>
      </c>
      <c r="E36" s="164" t="s">
        <v>226</v>
      </c>
      <c r="F36" s="164" t="s">
        <v>167</v>
      </c>
      <c r="G36" s="245">
        <v>24</v>
      </c>
      <c r="H36" s="245">
        <v>10</v>
      </c>
      <c r="I36" s="246">
        <v>4</v>
      </c>
      <c r="J36" s="246">
        <v>6</v>
      </c>
      <c r="K36" s="247">
        <v>435.3</v>
      </c>
      <c r="L36" s="247">
        <v>175</v>
      </c>
      <c r="M36" s="220">
        <v>260.3</v>
      </c>
      <c r="N36" s="248">
        <v>14945</v>
      </c>
      <c r="O36" s="248">
        <v>11155.7</v>
      </c>
      <c r="P36" s="248">
        <v>3410.4</v>
      </c>
      <c r="Q36" s="248">
        <v>378.9</v>
      </c>
      <c r="R36" s="248">
        <v>2867.4</v>
      </c>
      <c r="S36" s="248">
        <v>1433.7</v>
      </c>
      <c r="T36" s="248">
        <v>1433.7</v>
      </c>
      <c r="U36" s="249">
        <v>1088.3</v>
      </c>
      <c r="V36" s="250">
        <v>2121.4</v>
      </c>
    </row>
    <row r="37" spans="1:22" x14ac:dyDescent="0.25">
      <c r="A37" s="200">
        <v>25</v>
      </c>
      <c r="B37" s="243" t="s">
        <v>230</v>
      </c>
      <c r="C37" s="257">
        <v>2793</v>
      </c>
      <c r="D37" s="244">
        <v>40907</v>
      </c>
      <c r="E37" s="164" t="s">
        <v>226</v>
      </c>
      <c r="F37" s="164" t="s">
        <v>167</v>
      </c>
      <c r="G37" s="245">
        <v>27</v>
      </c>
      <c r="H37" s="245">
        <v>12</v>
      </c>
      <c r="I37" s="246">
        <v>3</v>
      </c>
      <c r="J37" s="246">
        <v>9</v>
      </c>
      <c r="K37" s="247">
        <v>549.20000000000005</v>
      </c>
      <c r="L37" s="247">
        <v>71.400000000000006</v>
      </c>
      <c r="M37" s="220">
        <v>477.8</v>
      </c>
      <c r="N37" s="248">
        <v>18855.599999999999</v>
      </c>
      <c r="O37" s="248">
        <v>14074.7</v>
      </c>
      <c r="P37" s="248">
        <v>4302.8</v>
      </c>
      <c r="Q37" s="248">
        <v>478.1</v>
      </c>
      <c r="R37" s="248">
        <v>3617.6</v>
      </c>
      <c r="S37" s="248">
        <v>1808.8</v>
      </c>
      <c r="T37" s="248">
        <v>1808.8</v>
      </c>
      <c r="U37" s="249">
        <v>1373</v>
      </c>
      <c r="V37" s="250">
        <v>2493.8000000000002</v>
      </c>
    </row>
    <row r="38" spans="1:22" x14ac:dyDescent="0.25">
      <c r="A38" s="200">
        <v>26</v>
      </c>
      <c r="B38" s="243" t="s">
        <v>231</v>
      </c>
      <c r="C38" s="257">
        <v>2792</v>
      </c>
      <c r="D38" s="244">
        <v>40907</v>
      </c>
      <c r="E38" s="164" t="s">
        <v>226</v>
      </c>
      <c r="F38" s="164" t="s">
        <v>167</v>
      </c>
      <c r="G38" s="245">
        <v>38</v>
      </c>
      <c r="H38" s="245">
        <v>18</v>
      </c>
      <c r="I38" s="246">
        <v>10</v>
      </c>
      <c r="J38" s="246">
        <v>8</v>
      </c>
      <c r="K38" s="247">
        <v>482.5</v>
      </c>
      <c r="L38" s="247">
        <v>240.8</v>
      </c>
      <c r="M38" s="220">
        <v>241.7</v>
      </c>
      <c r="N38" s="248">
        <v>16565.7</v>
      </c>
      <c r="O38" s="248">
        <v>12365.5</v>
      </c>
      <c r="P38" s="248">
        <v>3780.2</v>
      </c>
      <c r="Q38" s="248">
        <v>420</v>
      </c>
      <c r="R38" s="248">
        <v>3178.3</v>
      </c>
      <c r="S38" s="248">
        <v>1589.2</v>
      </c>
      <c r="T38" s="248">
        <v>1589.2</v>
      </c>
      <c r="U38" s="249">
        <v>1206.3</v>
      </c>
      <c r="V38" s="250">
        <v>4650</v>
      </c>
    </row>
    <row r="39" spans="1:22" x14ac:dyDescent="0.25">
      <c r="A39" s="200">
        <v>27</v>
      </c>
      <c r="B39" s="243" t="s">
        <v>207</v>
      </c>
      <c r="C39" s="257">
        <v>2798</v>
      </c>
      <c r="D39" s="244">
        <v>40907</v>
      </c>
      <c r="E39" s="164" t="s">
        <v>176</v>
      </c>
      <c r="F39" s="164" t="s">
        <v>208</v>
      </c>
      <c r="G39" s="245">
        <v>10</v>
      </c>
      <c r="H39" s="245">
        <v>5</v>
      </c>
      <c r="I39" s="246">
        <v>1</v>
      </c>
      <c r="J39" s="246">
        <v>4</v>
      </c>
      <c r="K39" s="247">
        <v>172.9</v>
      </c>
      <c r="L39" s="247">
        <v>41.7</v>
      </c>
      <c r="M39" s="220">
        <v>131.19999999999999</v>
      </c>
      <c r="N39" s="248">
        <v>5936.1</v>
      </c>
      <c r="O39" s="248">
        <v>4431</v>
      </c>
      <c r="P39" s="248">
        <v>1354.6</v>
      </c>
      <c r="Q39" s="248">
        <v>150.5</v>
      </c>
      <c r="R39" s="248">
        <v>1138.9000000000001</v>
      </c>
      <c r="S39" s="248">
        <v>569.5</v>
      </c>
      <c r="T39" s="248">
        <v>569.5</v>
      </c>
      <c r="U39" s="249">
        <v>432.3</v>
      </c>
      <c r="V39" s="250">
        <v>1203.5999999999999</v>
      </c>
    </row>
    <row r="40" spans="1:22" x14ac:dyDescent="0.25">
      <c r="A40" s="200">
        <v>28</v>
      </c>
      <c r="B40" s="243" t="s">
        <v>182</v>
      </c>
      <c r="C40" s="257">
        <v>2811</v>
      </c>
      <c r="D40" s="244">
        <v>40907</v>
      </c>
      <c r="E40" s="164" t="s">
        <v>176</v>
      </c>
      <c r="F40" s="164" t="s">
        <v>173</v>
      </c>
      <c r="G40" s="245">
        <v>1</v>
      </c>
      <c r="H40" s="245">
        <v>1</v>
      </c>
      <c r="I40" s="246">
        <v>1</v>
      </c>
      <c r="J40" s="246">
        <v>0</v>
      </c>
      <c r="K40" s="247">
        <v>24.7</v>
      </c>
      <c r="L40" s="247">
        <v>24.7</v>
      </c>
      <c r="M40" s="220">
        <v>0</v>
      </c>
      <c r="N40" s="248">
        <v>847.9</v>
      </c>
      <c r="O40" s="248">
        <v>633</v>
      </c>
      <c r="P40" s="248">
        <v>193.4</v>
      </c>
      <c r="Q40" s="248">
        <v>21.5</v>
      </c>
      <c r="R40" s="248">
        <v>162.69999999999999</v>
      </c>
      <c r="S40" s="248">
        <v>81.400000000000006</v>
      </c>
      <c r="T40" s="248">
        <v>81.400000000000006</v>
      </c>
      <c r="U40" s="249">
        <v>61.8</v>
      </c>
      <c r="V40" s="250">
        <v>261</v>
      </c>
    </row>
    <row r="41" spans="1:22" x14ac:dyDescent="0.25">
      <c r="A41" s="435" t="s">
        <v>232</v>
      </c>
      <c r="B41" s="435"/>
      <c r="C41" s="165" t="s">
        <v>200</v>
      </c>
      <c r="D41" s="165" t="s">
        <v>200</v>
      </c>
      <c r="E41" s="166" t="s">
        <v>200</v>
      </c>
      <c r="F41" s="166" t="s">
        <v>200</v>
      </c>
      <c r="G41" s="167">
        <v>327</v>
      </c>
      <c r="H41" s="167">
        <v>128</v>
      </c>
      <c r="I41" s="167">
        <v>61</v>
      </c>
      <c r="J41" s="167">
        <v>67</v>
      </c>
      <c r="K41" s="168">
        <v>4807.7</v>
      </c>
      <c r="L41" s="168">
        <v>2135.5</v>
      </c>
      <c r="M41" s="168">
        <v>2672.2</v>
      </c>
      <c r="N41" s="251">
        <v>165247.29999999999</v>
      </c>
      <c r="O41" s="169">
        <v>123348.7</v>
      </c>
      <c r="P41" s="169">
        <v>37708.699999999997</v>
      </c>
      <c r="Q41" s="169">
        <v>4189.8999999999996</v>
      </c>
      <c r="R41" s="169">
        <v>31704.400000000001</v>
      </c>
      <c r="S41" s="169">
        <v>15852.2</v>
      </c>
      <c r="T41" s="169">
        <v>15852.2</v>
      </c>
      <c r="U41" s="170">
        <v>12009.3</v>
      </c>
      <c r="V41" s="252">
        <v>24824.6</v>
      </c>
    </row>
    <row r="42" spans="1:22" x14ac:dyDescent="0.25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75"/>
      <c r="V42" s="320"/>
    </row>
    <row r="43" spans="1:22" x14ac:dyDescent="0.25">
      <c r="A43" s="436" t="s">
        <v>233</v>
      </c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</row>
  </sheetData>
  <mergeCells count="25">
    <mergeCell ref="A41:B41"/>
    <mergeCell ref="A43:V43"/>
    <mergeCell ref="V8:V10"/>
    <mergeCell ref="C9:C11"/>
    <mergeCell ref="D9:D11"/>
    <mergeCell ref="H9:H10"/>
    <mergeCell ref="I9:J9"/>
    <mergeCell ref="K9:K10"/>
    <mergeCell ref="L9:M9"/>
    <mergeCell ref="N9:N10"/>
    <mergeCell ref="O9:Q9"/>
    <mergeCell ref="R9:R10"/>
    <mergeCell ref="S9:T9"/>
    <mergeCell ref="A8:A11"/>
    <mergeCell ref="B8:B11"/>
    <mergeCell ref="C8:D8"/>
    <mergeCell ref="N8:Q8"/>
    <mergeCell ref="R8:T8"/>
    <mergeCell ref="U8:U10"/>
    <mergeCell ref="A7:V7"/>
    <mergeCell ref="E8:E11"/>
    <mergeCell ref="F8:F11"/>
    <mergeCell ref="G8:G10"/>
    <mergeCell ref="H8:J8"/>
    <mergeCell ref="K8:M8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4"/>
  <sheetViews>
    <sheetView zoomScale="85" zoomScaleNormal="85" workbookViewId="0">
      <selection sqref="A1:O24"/>
    </sheetView>
  </sheetViews>
  <sheetFormatPr defaultColWidth="9.140625" defaultRowHeight="15" x14ac:dyDescent="0.25"/>
  <cols>
    <col min="1" max="1" width="6.7109375" style="14" customWidth="1"/>
    <col min="2" max="2" width="42" style="14" customWidth="1"/>
    <col min="3" max="4" width="9.140625" style="14"/>
    <col min="5" max="5" width="13.85546875" style="14" bestFit="1" customWidth="1"/>
    <col min="6" max="8" width="11.85546875" style="14" bestFit="1" customWidth="1"/>
    <col min="9" max="9" width="13.85546875" style="14" bestFit="1" customWidth="1"/>
    <col min="10" max="10" width="21.7109375" style="14" customWidth="1"/>
    <col min="11" max="13" width="9.140625" style="14"/>
    <col min="14" max="14" width="13.28515625" style="14" customWidth="1"/>
    <col min="15" max="15" width="26.85546875" style="14" customWidth="1"/>
    <col min="16" max="16384" width="9.140625" style="14"/>
  </cols>
  <sheetData>
    <row r="1" spans="1:15" ht="15.7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351" t="s">
        <v>83</v>
      </c>
      <c r="O1" s="101"/>
    </row>
    <row r="2" spans="1:15" ht="15.7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351" t="s">
        <v>43</v>
      </c>
      <c r="O2" s="101"/>
    </row>
    <row r="3" spans="1:15" ht="15.7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351" t="s">
        <v>44</v>
      </c>
      <c r="O3" s="101"/>
    </row>
    <row r="4" spans="1:15" ht="15.7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351" t="s">
        <v>677</v>
      </c>
      <c r="O4" s="101"/>
    </row>
    <row r="5" spans="1:15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ht="26.25" customHeight="1" x14ac:dyDescent="0.25">
      <c r="A6" s="451" t="s">
        <v>46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</row>
    <row r="7" spans="1:15" ht="35.25" customHeight="1" x14ac:dyDescent="0.25">
      <c r="A7" s="445" t="s">
        <v>47</v>
      </c>
      <c r="B7" s="445" t="s">
        <v>48</v>
      </c>
      <c r="C7" s="445" t="s">
        <v>49</v>
      </c>
      <c r="D7" s="445" t="s">
        <v>50</v>
      </c>
      <c r="E7" s="458" t="s">
        <v>4</v>
      </c>
      <c r="F7" s="459"/>
      <c r="G7" s="459"/>
      <c r="H7" s="459"/>
      <c r="I7" s="460"/>
      <c r="J7" s="458" t="s">
        <v>51</v>
      </c>
      <c r="K7" s="459"/>
      <c r="L7" s="459"/>
      <c r="M7" s="459"/>
      <c r="N7" s="460"/>
      <c r="O7" s="445" t="s">
        <v>52</v>
      </c>
    </row>
    <row r="8" spans="1:15" ht="78.75" x14ac:dyDescent="0.25">
      <c r="A8" s="446"/>
      <c r="B8" s="446"/>
      <c r="C8" s="446"/>
      <c r="D8" s="446"/>
      <c r="E8" s="114" t="s">
        <v>7</v>
      </c>
      <c r="F8" s="114" t="s">
        <v>8</v>
      </c>
      <c r="G8" s="114" t="s">
        <v>9</v>
      </c>
      <c r="H8" s="114" t="s">
        <v>53</v>
      </c>
      <c r="I8" s="114" t="s">
        <v>54</v>
      </c>
      <c r="J8" s="114" t="s">
        <v>673</v>
      </c>
      <c r="K8" s="114" t="s">
        <v>8</v>
      </c>
      <c r="L8" s="114" t="s">
        <v>9</v>
      </c>
      <c r="M8" s="87" t="s">
        <v>53</v>
      </c>
      <c r="N8" s="114" t="s">
        <v>54</v>
      </c>
      <c r="O8" s="452"/>
    </row>
    <row r="9" spans="1:15" ht="15.75" x14ac:dyDescent="0.25">
      <c r="A9" s="237">
        <v>1</v>
      </c>
      <c r="B9" s="237">
        <v>2</v>
      </c>
      <c r="C9" s="237">
        <v>3</v>
      </c>
      <c r="D9" s="237">
        <v>4</v>
      </c>
      <c r="E9" s="237">
        <v>5</v>
      </c>
      <c r="F9" s="237">
        <v>6</v>
      </c>
      <c r="G9" s="237">
        <v>7</v>
      </c>
      <c r="H9" s="237">
        <v>8</v>
      </c>
      <c r="I9" s="237">
        <v>9</v>
      </c>
      <c r="J9" s="237">
        <v>10</v>
      </c>
      <c r="K9" s="237">
        <v>11</v>
      </c>
      <c r="L9" s="237">
        <v>12</v>
      </c>
      <c r="M9" s="237">
        <v>13</v>
      </c>
      <c r="N9" s="342">
        <v>14</v>
      </c>
      <c r="O9" s="237">
        <v>15</v>
      </c>
    </row>
    <row r="10" spans="1:15" ht="15.75" customHeight="1" x14ac:dyDescent="0.25">
      <c r="A10" s="461" t="s">
        <v>55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3"/>
    </row>
    <row r="11" spans="1:15" ht="15.75" customHeight="1" x14ac:dyDescent="0.25">
      <c r="A11" s="441">
        <v>1</v>
      </c>
      <c r="B11" s="443" t="s">
        <v>56</v>
      </c>
      <c r="C11" s="445" t="s">
        <v>57</v>
      </c>
      <c r="D11" s="280" t="s">
        <v>14</v>
      </c>
      <c r="E11" s="278">
        <v>834941.6</v>
      </c>
      <c r="F11" s="278">
        <v>184883.1</v>
      </c>
      <c r="G11" s="276">
        <v>190058.5</v>
      </c>
      <c r="H11" s="276">
        <v>230000</v>
      </c>
      <c r="I11" s="145">
        <v>230000</v>
      </c>
      <c r="J11" s="455" t="s">
        <v>15</v>
      </c>
      <c r="K11" s="146">
        <v>137</v>
      </c>
      <c r="L11" s="146">
        <v>227</v>
      </c>
      <c r="M11" s="147">
        <v>321</v>
      </c>
      <c r="N11" s="147">
        <v>7891</v>
      </c>
      <c r="O11" s="445" t="s">
        <v>16</v>
      </c>
    </row>
    <row r="12" spans="1:15" ht="64.5" customHeight="1" x14ac:dyDescent="0.25">
      <c r="A12" s="442"/>
      <c r="B12" s="444"/>
      <c r="C12" s="446"/>
      <c r="D12" s="280" t="s">
        <v>58</v>
      </c>
      <c r="E12" s="276">
        <v>7149191</v>
      </c>
      <c r="F12" s="276">
        <v>1500</v>
      </c>
      <c r="G12" s="276">
        <v>12000</v>
      </c>
      <c r="H12" s="276">
        <v>16500</v>
      </c>
      <c r="I12" s="281">
        <v>7119191</v>
      </c>
      <c r="J12" s="456"/>
      <c r="K12" s="148"/>
      <c r="L12" s="148"/>
      <c r="M12" s="149"/>
      <c r="N12" s="149"/>
      <c r="O12" s="446"/>
    </row>
    <row r="13" spans="1:15" ht="15.75" customHeight="1" x14ac:dyDescent="0.25">
      <c r="A13" s="453" t="s">
        <v>19</v>
      </c>
      <c r="B13" s="443" t="s">
        <v>59</v>
      </c>
      <c r="C13" s="445" t="s">
        <v>57</v>
      </c>
      <c r="D13" s="280" t="s">
        <v>14</v>
      </c>
      <c r="E13" s="278">
        <v>6116.4</v>
      </c>
      <c r="F13" s="278">
        <v>1260</v>
      </c>
      <c r="G13" s="276">
        <v>2906.4</v>
      </c>
      <c r="H13" s="276">
        <v>1950</v>
      </c>
      <c r="I13" s="281">
        <v>0</v>
      </c>
      <c r="J13" s="455" t="s">
        <v>60</v>
      </c>
      <c r="K13" s="150">
        <v>44</v>
      </c>
      <c r="L13" s="150">
        <v>70</v>
      </c>
      <c r="M13" s="150">
        <v>39</v>
      </c>
      <c r="N13" s="150">
        <v>0</v>
      </c>
      <c r="O13" s="445" t="s">
        <v>61</v>
      </c>
    </row>
    <row r="14" spans="1:15" ht="111.75" customHeight="1" x14ac:dyDescent="0.25">
      <c r="A14" s="454"/>
      <c r="B14" s="444"/>
      <c r="C14" s="446"/>
      <c r="D14" s="280" t="s">
        <v>58</v>
      </c>
      <c r="E14" s="276">
        <v>0</v>
      </c>
      <c r="F14" s="276">
        <v>0</v>
      </c>
      <c r="G14" s="276">
        <v>0</v>
      </c>
      <c r="H14" s="276">
        <v>0</v>
      </c>
      <c r="I14" s="151">
        <v>0</v>
      </c>
      <c r="J14" s="456"/>
      <c r="K14" s="152"/>
      <c r="L14" s="152"/>
      <c r="M14" s="152"/>
      <c r="N14" s="152"/>
      <c r="O14" s="446"/>
    </row>
    <row r="15" spans="1:15" ht="15.75" customHeight="1" x14ac:dyDescent="0.25">
      <c r="A15" s="441" t="s">
        <v>23</v>
      </c>
      <c r="B15" s="443" t="s">
        <v>62</v>
      </c>
      <c r="C15" s="445" t="s">
        <v>57</v>
      </c>
      <c r="D15" s="280" t="s">
        <v>14</v>
      </c>
      <c r="E15" s="276">
        <v>821539.1</v>
      </c>
      <c r="F15" s="281">
        <v>177489.1</v>
      </c>
      <c r="G15" s="276">
        <v>186000</v>
      </c>
      <c r="H15" s="276">
        <v>228050</v>
      </c>
      <c r="I15" s="281">
        <v>230000</v>
      </c>
      <c r="J15" s="455" t="s">
        <v>21</v>
      </c>
      <c r="K15" s="153">
        <v>2140.1999999999998</v>
      </c>
      <c r="L15" s="153">
        <v>3381.8</v>
      </c>
      <c r="M15" s="153">
        <v>5233.3</v>
      </c>
      <c r="N15" s="153">
        <v>126081.9</v>
      </c>
      <c r="O15" s="445" t="s">
        <v>22</v>
      </c>
    </row>
    <row r="16" spans="1:15" ht="69.75" customHeight="1" x14ac:dyDescent="0.25">
      <c r="A16" s="442"/>
      <c r="B16" s="444"/>
      <c r="C16" s="446"/>
      <c r="D16" s="280" t="s">
        <v>58</v>
      </c>
      <c r="E16" s="276">
        <v>6702191</v>
      </c>
      <c r="F16" s="276">
        <v>0</v>
      </c>
      <c r="G16" s="276">
        <v>0</v>
      </c>
      <c r="H16" s="276">
        <v>0</v>
      </c>
      <c r="I16" s="151">
        <v>6702191</v>
      </c>
      <c r="J16" s="456"/>
      <c r="K16" s="154"/>
      <c r="L16" s="154"/>
      <c r="M16" s="154"/>
      <c r="N16" s="154"/>
      <c r="O16" s="446"/>
    </row>
    <row r="17" spans="1:15" ht="15.75" customHeight="1" x14ac:dyDescent="0.25">
      <c r="A17" s="441" t="s">
        <v>25</v>
      </c>
      <c r="B17" s="443" t="s">
        <v>63</v>
      </c>
      <c r="C17" s="445" t="s">
        <v>57</v>
      </c>
      <c r="D17" s="280" t="s">
        <v>14</v>
      </c>
      <c r="E17" s="278">
        <v>6134</v>
      </c>
      <c r="F17" s="282">
        <v>6134</v>
      </c>
      <c r="G17" s="276">
        <v>0</v>
      </c>
      <c r="H17" s="276">
        <v>0</v>
      </c>
      <c r="I17" s="281">
        <v>0</v>
      </c>
      <c r="J17" s="455" t="s">
        <v>64</v>
      </c>
      <c r="K17" s="150">
        <v>7</v>
      </c>
      <c r="L17" s="150">
        <v>8</v>
      </c>
      <c r="M17" s="150">
        <v>11</v>
      </c>
      <c r="N17" s="150">
        <v>278</v>
      </c>
      <c r="O17" s="445" t="s">
        <v>637</v>
      </c>
    </row>
    <row r="18" spans="1:15" ht="64.5" customHeight="1" x14ac:dyDescent="0.25">
      <c r="A18" s="442"/>
      <c r="B18" s="444"/>
      <c r="C18" s="446"/>
      <c r="D18" s="280" t="s">
        <v>58</v>
      </c>
      <c r="E18" s="276">
        <v>447000</v>
      </c>
      <c r="F18" s="276">
        <v>1500</v>
      </c>
      <c r="G18" s="281">
        <v>12000</v>
      </c>
      <c r="H18" s="281">
        <v>16500</v>
      </c>
      <c r="I18" s="151">
        <v>417000</v>
      </c>
      <c r="J18" s="456"/>
      <c r="K18" s="152"/>
      <c r="L18" s="152"/>
      <c r="M18" s="152"/>
      <c r="N18" s="152"/>
      <c r="O18" s="446"/>
    </row>
    <row r="19" spans="1:15" ht="68.25" customHeight="1" x14ac:dyDescent="0.25">
      <c r="A19" s="237" t="s">
        <v>27</v>
      </c>
      <c r="B19" s="321" t="s">
        <v>65</v>
      </c>
      <c r="C19" s="344">
        <v>2017</v>
      </c>
      <c r="D19" s="341" t="s">
        <v>14</v>
      </c>
      <c r="E19" s="276">
        <v>1152.0999999999999</v>
      </c>
      <c r="F19" s="276" t="s">
        <v>38</v>
      </c>
      <c r="G19" s="281">
        <v>1152.0999999999999</v>
      </c>
      <c r="H19" s="281" t="s">
        <v>38</v>
      </c>
      <c r="I19" s="151" t="s">
        <v>38</v>
      </c>
      <c r="J19" s="15" t="s">
        <v>675</v>
      </c>
      <c r="K19" s="339" t="s">
        <v>38</v>
      </c>
      <c r="L19" s="339">
        <v>19</v>
      </c>
      <c r="M19" s="339" t="s">
        <v>38</v>
      </c>
      <c r="N19" s="339" t="s">
        <v>38</v>
      </c>
      <c r="O19" s="339" t="s">
        <v>35</v>
      </c>
    </row>
    <row r="20" spans="1:15" ht="15.75" x14ac:dyDescent="0.25">
      <c r="A20" s="447" t="s">
        <v>66</v>
      </c>
      <c r="B20" s="447"/>
      <c r="C20" s="448"/>
      <c r="D20" s="279" t="s">
        <v>14</v>
      </c>
      <c r="E20" s="278">
        <v>834941.6</v>
      </c>
      <c r="F20" s="282">
        <v>184883.1</v>
      </c>
      <c r="G20" s="281">
        <v>190058.5</v>
      </c>
      <c r="H20" s="281">
        <v>230000</v>
      </c>
      <c r="I20" s="281">
        <v>230000</v>
      </c>
      <c r="J20" s="287"/>
      <c r="K20" s="288"/>
      <c r="L20" s="288"/>
      <c r="M20" s="288"/>
      <c r="N20" s="288"/>
      <c r="O20" s="233"/>
    </row>
    <row r="21" spans="1:15" ht="15.75" x14ac:dyDescent="0.25">
      <c r="A21" s="449"/>
      <c r="B21" s="449"/>
      <c r="C21" s="450"/>
      <c r="D21" s="256" t="s">
        <v>58</v>
      </c>
      <c r="E21" s="276">
        <v>7149191</v>
      </c>
      <c r="F21" s="276">
        <v>1500</v>
      </c>
      <c r="G21" s="281">
        <v>12000</v>
      </c>
      <c r="H21" s="281">
        <v>16500</v>
      </c>
      <c r="I21" s="281">
        <v>7119191</v>
      </c>
      <c r="J21" s="242"/>
      <c r="K21" s="232"/>
      <c r="L21" s="232"/>
      <c r="M21" s="232"/>
      <c r="N21" s="232"/>
      <c r="O21" s="234"/>
    </row>
    <row r="22" spans="1:15" ht="15.75" x14ac:dyDescent="0.25">
      <c r="A22" s="451"/>
      <c r="B22" s="451"/>
      <c r="C22" s="452"/>
      <c r="D22" s="256" t="s">
        <v>40</v>
      </c>
      <c r="E22" s="278">
        <v>7984132.5999999996</v>
      </c>
      <c r="F22" s="278">
        <v>186383.1</v>
      </c>
      <c r="G22" s="281">
        <v>202058.5</v>
      </c>
      <c r="H22" s="281">
        <v>246500</v>
      </c>
      <c r="I22" s="282">
        <v>7349191</v>
      </c>
      <c r="J22" s="289"/>
      <c r="K22" s="235"/>
      <c r="L22" s="235"/>
      <c r="M22" s="235"/>
      <c r="N22" s="235"/>
      <c r="O22" s="236"/>
    </row>
    <row r="23" spans="1:15" ht="15.75" x14ac:dyDescent="0.25">
      <c r="A23" s="343"/>
      <c r="B23" s="343"/>
      <c r="C23" s="343"/>
      <c r="D23" s="94"/>
      <c r="E23" s="95"/>
      <c r="F23" s="95"/>
      <c r="G23" s="95"/>
      <c r="H23" s="95"/>
      <c r="I23" s="95"/>
      <c r="J23" s="96"/>
      <c r="K23" s="70"/>
      <c r="L23" s="70"/>
      <c r="M23" s="70"/>
      <c r="N23" s="70"/>
      <c r="O23" s="97"/>
    </row>
    <row r="24" spans="1:15" ht="15.75" x14ac:dyDescent="0.25">
      <c r="A24" s="440" t="s">
        <v>67</v>
      </c>
      <c r="B24" s="440"/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0"/>
      <c r="O24" s="440"/>
    </row>
  </sheetData>
  <mergeCells count="31">
    <mergeCell ref="C13:C14"/>
    <mergeCell ref="B17:B18"/>
    <mergeCell ref="C17:C18"/>
    <mergeCell ref="A6:O6"/>
    <mergeCell ref="A7:A8"/>
    <mergeCell ref="B7:B8"/>
    <mergeCell ref="C7:C8"/>
    <mergeCell ref="D7:D8"/>
    <mergeCell ref="E7:I7"/>
    <mergeCell ref="J7:N7"/>
    <mergeCell ref="O7:O8"/>
    <mergeCell ref="A10:O10"/>
    <mergeCell ref="O11:O12"/>
    <mergeCell ref="O17:O18"/>
    <mergeCell ref="J17:J18"/>
    <mergeCell ref="A24:O24"/>
    <mergeCell ref="A17:A18"/>
    <mergeCell ref="A11:A12"/>
    <mergeCell ref="B11:B12"/>
    <mergeCell ref="C11:C12"/>
    <mergeCell ref="A20:C22"/>
    <mergeCell ref="O13:O14"/>
    <mergeCell ref="A15:A16"/>
    <mergeCell ref="B15:B16"/>
    <mergeCell ref="C15:C16"/>
    <mergeCell ref="O15:O16"/>
    <mergeCell ref="A13:A14"/>
    <mergeCell ref="B13:B14"/>
    <mergeCell ref="J11:J12"/>
    <mergeCell ref="J13:J14"/>
    <mergeCell ref="J15:J16"/>
  </mergeCells>
  <pageMargins left="0.25" right="0.25" top="0.75" bottom="0.75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96"/>
  <sheetViews>
    <sheetView zoomScale="85" zoomScaleNormal="85" workbookViewId="0">
      <selection sqref="A1:S196"/>
    </sheetView>
  </sheetViews>
  <sheetFormatPr defaultColWidth="9.140625" defaultRowHeight="15" x14ac:dyDescent="0.25"/>
  <cols>
    <col min="1" max="1" width="9.140625" style="14"/>
    <col min="2" max="2" width="51.85546875" style="14" customWidth="1"/>
    <col min="3" max="3" width="9.140625" style="14"/>
    <col min="4" max="4" width="10.140625" style="14" bestFit="1" customWidth="1"/>
    <col min="5" max="15" width="9.140625" style="14"/>
    <col min="16" max="16" width="12.140625" style="14" customWidth="1"/>
    <col min="17" max="17" width="10.5703125" style="14" customWidth="1"/>
    <col min="18" max="18" width="11.85546875" style="14" customWidth="1"/>
    <col min="19" max="16384" width="9.140625" style="14"/>
  </cols>
  <sheetData>
    <row r="1" spans="1:19" ht="15.7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351" t="s">
        <v>92</v>
      </c>
      <c r="Q1" s="101"/>
      <c r="R1" s="101"/>
      <c r="S1" s="101"/>
    </row>
    <row r="2" spans="1:19" ht="15.7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351" t="s">
        <v>43</v>
      </c>
      <c r="Q2" s="101"/>
      <c r="R2" s="101"/>
      <c r="S2" s="101"/>
    </row>
    <row r="3" spans="1:19" ht="15.7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351" t="s">
        <v>44</v>
      </c>
      <c r="Q3" s="101"/>
      <c r="R3" s="101"/>
      <c r="S3" s="101"/>
    </row>
    <row r="4" spans="1:19" ht="15.7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351" t="s">
        <v>677</v>
      </c>
      <c r="Q4" s="101"/>
      <c r="R4" s="101"/>
      <c r="S4" s="101"/>
    </row>
    <row r="5" spans="1:19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19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19" s="37" customFormat="1" x14ac:dyDescent="0.25">
      <c r="A7" s="476" t="s">
        <v>235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</row>
    <row r="8" spans="1:19" ht="26.25" customHeight="1" x14ac:dyDescent="0.25">
      <c r="A8" s="485" t="s">
        <v>47</v>
      </c>
      <c r="B8" s="486" t="s">
        <v>236</v>
      </c>
      <c r="C8" s="487" t="s">
        <v>237</v>
      </c>
      <c r="D8" s="488"/>
      <c r="E8" s="467" t="s">
        <v>144</v>
      </c>
      <c r="F8" s="467" t="s">
        <v>238</v>
      </c>
      <c r="G8" s="464" t="s">
        <v>239</v>
      </c>
      <c r="H8" s="467" t="s">
        <v>146</v>
      </c>
      <c r="I8" s="467" t="s">
        <v>240</v>
      </c>
      <c r="J8" s="469" t="s">
        <v>147</v>
      </c>
      <c r="K8" s="470"/>
      <c r="L8" s="471"/>
      <c r="M8" s="469" t="s">
        <v>241</v>
      </c>
      <c r="N8" s="470"/>
      <c r="O8" s="471"/>
      <c r="P8" s="469" t="s">
        <v>223</v>
      </c>
      <c r="Q8" s="470"/>
      <c r="R8" s="471"/>
      <c r="S8" s="464" t="s">
        <v>242</v>
      </c>
    </row>
    <row r="9" spans="1:19" ht="40.5" customHeight="1" x14ac:dyDescent="0.25">
      <c r="A9" s="485"/>
      <c r="B9" s="486"/>
      <c r="C9" s="489"/>
      <c r="D9" s="490"/>
      <c r="E9" s="467"/>
      <c r="F9" s="467"/>
      <c r="G9" s="465"/>
      <c r="H9" s="467"/>
      <c r="I9" s="467"/>
      <c r="J9" s="467" t="s">
        <v>7</v>
      </c>
      <c r="K9" s="468" t="s">
        <v>154</v>
      </c>
      <c r="L9" s="468"/>
      <c r="M9" s="467" t="s">
        <v>7</v>
      </c>
      <c r="N9" s="468" t="s">
        <v>154</v>
      </c>
      <c r="O9" s="468"/>
      <c r="P9" s="464" t="s">
        <v>243</v>
      </c>
      <c r="Q9" s="472" t="s">
        <v>244</v>
      </c>
      <c r="R9" s="472" t="s">
        <v>245</v>
      </c>
      <c r="S9" s="465"/>
    </row>
    <row r="10" spans="1:19" ht="15" customHeight="1" x14ac:dyDescent="0.25">
      <c r="A10" s="485"/>
      <c r="B10" s="486"/>
      <c r="C10" s="481" t="s">
        <v>152</v>
      </c>
      <c r="D10" s="481" t="s">
        <v>153</v>
      </c>
      <c r="E10" s="467"/>
      <c r="F10" s="467"/>
      <c r="G10" s="465"/>
      <c r="H10" s="467"/>
      <c r="I10" s="467"/>
      <c r="J10" s="467"/>
      <c r="K10" s="464" t="s">
        <v>156</v>
      </c>
      <c r="L10" s="464" t="s">
        <v>157</v>
      </c>
      <c r="M10" s="467"/>
      <c r="N10" s="464" t="s">
        <v>156</v>
      </c>
      <c r="O10" s="464" t="s">
        <v>157</v>
      </c>
      <c r="P10" s="465"/>
      <c r="Q10" s="473"/>
      <c r="R10" s="473"/>
      <c r="S10" s="465"/>
    </row>
    <row r="11" spans="1:19" x14ac:dyDescent="0.25">
      <c r="A11" s="485"/>
      <c r="B11" s="486"/>
      <c r="C11" s="482"/>
      <c r="D11" s="482"/>
      <c r="E11" s="467"/>
      <c r="F11" s="467"/>
      <c r="G11" s="465"/>
      <c r="H11" s="467"/>
      <c r="I11" s="467"/>
      <c r="J11" s="467"/>
      <c r="K11" s="465"/>
      <c r="L11" s="465"/>
      <c r="M11" s="467"/>
      <c r="N11" s="465"/>
      <c r="O11" s="465"/>
      <c r="P11" s="465"/>
      <c r="Q11" s="473"/>
      <c r="R11" s="473"/>
      <c r="S11" s="465"/>
    </row>
    <row r="12" spans="1:19" ht="33.75" customHeight="1" x14ac:dyDescent="0.25">
      <c r="A12" s="485"/>
      <c r="B12" s="486"/>
      <c r="C12" s="483"/>
      <c r="D12" s="483"/>
      <c r="E12" s="467"/>
      <c r="F12" s="467"/>
      <c r="G12" s="466"/>
      <c r="H12" s="467"/>
      <c r="I12" s="467"/>
      <c r="J12" s="467"/>
      <c r="K12" s="475"/>
      <c r="L12" s="475"/>
      <c r="M12" s="467"/>
      <c r="N12" s="475"/>
      <c r="O12" s="475"/>
      <c r="P12" s="466"/>
      <c r="Q12" s="474"/>
      <c r="R12" s="474"/>
      <c r="S12" s="466"/>
    </row>
    <row r="13" spans="1:19" ht="35.25" customHeight="1" x14ac:dyDescent="0.25">
      <c r="A13" s="485"/>
      <c r="B13" s="486"/>
      <c r="C13" s="484"/>
      <c r="D13" s="484"/>
      <c r="E13" s="467"/>
      <c r="F13" s="467"/>
      <c r="G13" s="348" t="s">
        <v>161</v>
      </c>
      <c r="H13" s="348" t="s">
        <v>161</v>
      </c>
      <c r="I13" s="348" t="s">
        <v>163</v>
      </c>
      <c r="J13" s="348" t="s">
        <v>162</v>
      </c>
      <c r="K13" s="348" t="s">
        <v>162</v>
      </c>
      <c r="L13" s="348" t="s">
        <v>162</v>
      </c>
      <c r="M13" s="348" t="s">
        <v>163</v>
      </c>
      <c r="N13" s="348" t="s">
        <v>163</v>
      </c>
      <c r="O13" s="348" t="s">
        <v>163</v>
      </c>
      <c r="P13" s="347" t="s">
        <v>164</v>
      </c>
      <c r="Q13" s="347" t="s">
        <v>164</v>
      </c>
      <c r="R13" s="347" t="s">
        <v>164</v>
      </c>
      <c r="S13" s="347" t="s">
        <v>164</v>
      </c>
    </row>
    <row r="14" spans="1:19" x14ac:dyDescent="0.25">
      <c r="A14" s="238">
        <v>1</v>
      </c>
      <c r="B14" s="349">
        <v>2</v>
      </c>
      <c r="C14" s="349">
        <v>3</v>
      </c>
      <c r="D14" s="349">
        <v>4</v>
      </c>
      <c r="E14" s="349">
        <v>5</v>
      </c>
      <c r="F14" s="349">
        <v>6</v>
      </c>
      <c r="G14" s="349">
        <v>7</v>
      </c>
      <c r="H14" s="349">
        <v>8</v>
      </c>
      <c r="I14" s="349">
        <v>9</v>
      </c>
      <c r="J14" s="349">
        <v>10</v>
      </c>
      <c r="K14" s="349">
        <v>11</v>
      </c>
      <c r="L14" s="349">
        <v>12</v>
      </c>
      <c r="M14" s="349">
        <v>13</v>
      </c>
      <c r="N14" s="349">
        <v>14</v>
      </c>
      <c r="O14" s="349">
        <v>15</v>
      </c>
      <c r="P14" s="349">
        <v>16</v>
      </c>
      <c r="Q14" s="349">
        <v>17</v>
      </c>
      <c r="R14" s="349">
        <v>18</v>
      </c>
      <c r="S14" s="349">
        <v>19</v>
      </c>
    </row>
    <row r="15" spans="1:19" ht="15" customHeight="1" x14ac:dyDescent="0.25">
      <c r="A15" s="479" t="s">
        <v>165</v>
      </c>
      <c r="B15" s="480"/>
      <c r="C15" s="480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3"/>
    </row>
    <row r="16" spans="1:19" x14ac:dyDescent="0.25">
      <c r="A16" s="347">
        <v>1</v>
      </c>
      <c r="B16" s="174" t="s">
        <v>246</v>
      </c>
      <c r="C16" s="175">
        <v>2505</v>
      </c>
      <c r="D16" s="176">
        <v>41206</v>
      </c>
      <c r="E16" s="177" t="s">
        <v>638</v>
      </c>
      <c r="F16" s="177" t="s">
        <v>639</v>
      </c>
      <c r="G16" s="178">
        <v>8</v>
      </c>
      <c r="H16" s="178">
        <v>8</v>
      </c>
      <c r="I16" s="179">
        <v>174.5</v>
      </c>
      <c r="J16" s="178">
        <v>5</v>
      </c>
      <c r="K16" s="178">
        <v>4</v>
      </c>
      <c r="L16" s="178">
        <v>1</v>
      </c>
      <c r="M16" s="180">
        <v>174.5</v>
      </c>
      <c r="N16" s="180">
        <v>131.19999999999999</v>
      </c>
      <c r="O16" s="180">
        <v>43.3</v>
      </c>
      <c r="P16" s="181">
        <v>7590.8</v>
      </c>
      <c r="Q16" s="258">
        <v>7590.8</v>
      </c>
      <c r="R16" s="181">
        <v>0</v>
      </c>
      <c r="S16" s="182">
        <v>43.5</v>
      </c>
    </row>
    <row r="17" spans="1:19" x14ac:dyDescent="0.25">
      <c r="A17" s="347">
        <v>2</v>
      </c>
      <c r="B17" s="174" t="s">
        <v>247</v>
      </c>
      <c r="C17" s="175">
        <v>2662</v>
      </c>
      <c r="D17" s="176">
        <v>41225</v>
      </c>
      <c r="E17" s="177" t="s">
        <v>640</v>
      </c>
      <c r="F17" s="177" t="s">
        <v>641</v>
      </c>
      <c r="G17" s="178">
        <v>49</v>
      </c>
      <c r="H17" s="178">
        <v>2</v>
      </c>
      <c r="I17" s="179">
        <v>872.6</v>
      </c>
      <c r="J17" s="178">
        <v>1</v>
      </c>
      <c r="K17" s="178">
        <v>1</v>
      </c>
      <c r="L17" s="178">
        <v>0</v>
      </c>
      <c r="M17" s="180">
        <v>21.1</v>
      </c>
      <c r="N17" s="180">
        <v>21.1</v>
      </c>
      <c r="O17" s="180">
        <v>0</v>
      </c>
      <c r="P17" s="181">
        <v>917.8</v>
      </c>
      <c r="Q17" s="258">
        <v>0</v>
      </c>
      <c r="R17" s="181">
        <v>917.8</v>
      </c>
      <c r="S17" s="182">
        <v>43.5</v>
      </c>
    </row>
    <row r="18" spans="1:19" x14ac:dyDescent="0.25">
      <c r="A18" s="347">
        <v>3</v>
      </c>
      <c r="B18" s="183" t="s">
        <v>248</v>
      </c>
      <c r="C18" s="175">
        <v>1921</v>
      </c>
      <c r="D18" s="176">
        <v>41481</v>
      </c>
      <c r="E18" s="177" t="s">
        <v>640</v>
      </c>
      <c r="F18" s="177" t="s">
        <v>641</v>
      </c>
      <c r="G18" s="178">
        <v>71</v>
      </c>
      <c r="H18" s="178">
        <v>7</v>
      </c>
      <c r="I18" s="181">
        <v>842.1</v>
      </c>
      <c r="J18" s="178">
        <v>4</v>
      </c>
      <c r="K18" s="178">
        <v>2</v>
      </c>
      <c r="L18" s="178">
        <v>2</v>
      </c>
      <c r="M18" s="184">
        <v>106.8</v>
      </c>
      <c r="N18" s="181">
        <v>34.9</v>
      </c>
      <c r="O18" s="181">
        <v>71.900000000000006</v>
      </c>
      <c r="P18" s="181">
        <v>4645.8</v>
      </c>
      <c r="Q18" s="258">
        <v>4645.8</v>
      </c>
      <c r="R18" s="181">
        <v>0</v>
      </c>
      <c r="S18" s="182">
        <v>43.5</v>
      </c>
    </row>
    <row r="19" spans="1:19" x14ac:dyDescent="0.25">
      <c r="A19" s="347">
        <v>4</v>
      </c>
      <c r="B19" s="183" t="s">
        <v>249</v>
      </c>
      <c r="C19" s="175">
        <v>2158</v>
      </c>
      <c r="D19" s="176">
        <v>41508</v>
      </c>
      <c r="E19" s="177" t="s">
        <v>638</v>
      </c>
      <c r="F19" s="177" t="s">
        <v>639</v>
      </c>
      <c r="G19" s="178">
        <v>34</v>
      </c>
      <c r="H19" s="178">
        <v>5</v>
      </c>
      <c r="I19" s="184">
        <v>533.9</v>
      </c>
      <c r="J19" s="178">
        <v>4</v>
      </c>
      <c r="K19" s="178">
        <v>3</v>
      </c>
      <c r="L19" s="178">
        <v>1</v>
      </c>
      <c r="M19" s="184">
        <v>150.30000000000001</v>
      </c>
      <c r="N19" s="181">
        <v>150.30000000000001</v>
      </c>
      <c r="O19" s="181">
        <v>0</v>
      </c>
      <c r="P19" s="181">
        <v>6538.1</v>
      </c>
      <c r="Q19" s="258">
        <v>3031.9</v>
      </c>
      <c r="R19" s="181">
        <v>3506.2</v>
      </c>
      <c r="S19" s="182">
        <v>43.5</v>
      </c>
    </row>
    <row r="20" spans="1:19" x14ac:dyDescent="0.25">
      <c r="A20" s="347">
        <v>5</v>
      </c>
      <c r="B20" s="174" t="s">
        <v>250</v>
      </c>
      <c r="C20" s="347">
        <v>148</v>
      </c>
      <c r="D20" s="185">
        <v>41303</v>
      </c>
      <c r="E20" s="177" t="s">
        <v>642</v>
      </c>
      <c r="F20" s="177" t="s">
        <v>638</v>
      </c>
      <c r="G20" s="178">
        <v>1</v>
      </c>
      <c r="H20" s="178">
        <v>1</v>
      </c>
      <c r="I20" s="184">
        <v>567.79999999999995</v>
      </c>
      <c r="J20" s="178">
        <v>1</v>
      </c>
      <c r="K20" s="178">
        <v>1</v>
      </c>
      <c r="L20" s="178">
        <v>0</v>
      </c>
      <c r="M20" s="184">
        <v>18.8</v>
      </c>
      <c r="N20" s="181">
        <v>18.8</v>
      </c>
      <c r="O20" s="181">
        <v>0</v>
      </c>
      <c r="P20" s="181">
        <v>817.8</v>
      </c>
      <c r="Q20" s="258">
        <v>0</v>
      </c>
      <c r="R20" s="181">
        <v>817.8</v>
      </c>
      <c r="S20" s="182">
        <v>43.5</v>
      </c>
    </row>
    <row r="21" spans="1:19" x14ac:dyDescent="0.25">
      <c r="A21" s="347">
        <v>6</v>
      </c>
      <c r="B21" s="183" t="s">
        <v>251</v>
      </c>
      <c r="C21" s="175">
        <v>2157</v>
      </c>
      <c r="D21" s="176">
        <v>41508</v>
      </c>
      <c r="E21" s="177" t="s">
        <v>640</v>
      </c>
      <c r="F21" s="177" t="s">
        <v>641</v>
      </c>
      <c r="G21" s="178">
        <v>23</v>
      </c>
      <c r="H21" s="178">
        <v>5</v>
      </c>
      <c r="I21" s="181">
        <v>345.7</v>
      </c>
      <c r="J21" s="178">
        <v>2</v>
      </c>
      <c r="K21" s="178">
        <v>1</v>
      </c>
      <c r="L21" s="178">
        <v>1</v>
      </c>
      <c r="M21" s="180">
        <v>73.400000000000006</v>
      </c>
      <c r="N21" s="181">
        <v>73.400000000000006</v>
      </c>
      <c r="O21" s="181">
        <v>0</v>
      </c>
      <c r="P21" s="181">
        <v>3192.9</v>
      </c>
      <c r="Q21" s="258">
        <v>3192.9</v>
      </c>
      <c r="R21" s="181">
        <v>0</v>
      </c>
      <c r="S21" s="182">
        <v>43.5</v>
      </c>
    </row>
    <row r="22" spans="1:19" x14ac:dyDescent="0.25">
      <c r="A22" s="347">
        <v>7</v>
      </c>
      <c r="B22" s="174" t="s">
        <v>252</v>
      </c>
      <c r="C22" s="175">
        <v>147</v>
      </c>
      <c r="D22" s="176">
        <v>41303</v>
      </c>
      <c r="E22" s="177" t="s">
        <v>643</v>
      </c>
      <c r="F22" s="177" t="s">
        <v>644</v>
      </c>
      <c r="G22" s="178">
        <v>48</v>
      </c>
      <c r="H22" s="178">
        <v>19</v>
      </c>
      <c r="I22" s="181">
        <v>544.6</v>
      </c>
      <c r="J22" s="178">
        <v>7</v>
      </c>
      <c r="K22" s="178">
        <v>7</v>
      </c>
      <c r="L22" s="178">
        <v>0</v>
      </c>
      <c r="M22" s="180">
        <v>210.4</v>
      </c>
      <c r="N22" s="180">
        <v>210.4</v>
      </c>
      <c r="O22" s="180">
        <v>0</v>
      </c>
      <c r="P22" s="181">
        <v>9152.4</v>
      </c>
      <c r="Q22" s="258">
        <v>9152.4</v>
      </c>
      <c r="R22" s="181">
        <v>0</v>
      </c>
      <c r="S22" s="182">
        <v>43.5</v>
      </c>
    </row>
    <row r="23" spans="1:19" x14ac:dyDescent="0.25">
      <c r="A23" s="347">
        <v>8</v>
      </c>
      <c r="B23" s="174" t="s">
        <v>253</v>
      </c>
      <c r="C23" s="175">
        <v>1156</v>
      </c>
      <c r="D23" s="176">
        <v>41059</v>
      </c>
      <c r="E23" s="177" t="s">
        <v>645</v>
      </c>
      <c r="F23" s="177" t="s">
        <v>646</v>
      </c>
      <c r="G23" s="178">
        <v>38</v>
      </c>
      <c r="H23" s="178">
        <v>5</v>
      </c>
      <c r="I23" s="181">
        <v>589.70000000000005</v>
      </c>
      <c r="J23" s="178">
        <v>3</v>
      </c>
      <c r="K23" s="178">
        <v>3</v>
      </c>
      <c r="L23" s="178">
        <v>0</v>
      </c>
      <c r="M23" s="180">
        <v>119.2</v>
      </c>
      <c r="N23" s="180">
        <v>119.2</v>
      </c>
      <c r="O23" s="180">
        <v>0</v>
      </c>
      <c r="P23" s="181">
        <v>5185.2</v>
      </c>
      <c r="Q23" s="258">
        <v>5185.2</v>
      </c>
      <c r="R23" s="181">
        <v>0</v>
      </c>
      <c r="S23" s="182">
        <v>43.5</v>
      </c>
    </row>
    <row r="24" spans="1:19" x14ac:dyDescent="0.25">
      <c r="A24" s="186">
        <v>9</v>
      </c>
      <c r="B24" s="174" t="s">
        <v>254</v>
      </c>
      <c r="C24" s="187">
        <v>1219</v>
      </c>
      <c r="D24" s="188">
        <v>41061</v>
      </c>
      <c r="E24" s="177" t="s">
        <v>647</v>
      </c>
      <c r="F24" s="177" t="s">
        <v>648</v>
      </c>
      <c r="G24" s="178">
        <v>21</v>
      </c>
      <c r="H24" s="178">
        <v>21</v>
      </c>
      <c r="I24" s="181">
        <v>466.3</v>
      </c>
      <c r="J24" s="178">
        <v>10</v>
      </c>
      <c r="K24" s="178">
        <v>0</v>
      </c>
      <c r="L24" s="178">
        <v>10</v>
      </c>
      <c r="M24" s="180">
        <v>281.60000000000002</v>
      </c>
      <c r="N24" s="180">
        <v>0</v>
      </c>
      <c r="O24" s="180">
        <v>281.60000000000002</v>
      </c>
      <c r="P24" s="181">
        <v>12247.7</v>
      </c>
      <c r="Q24" s="258">
        <v>12247.7</v>
      </c>
      <c r="R24" s="181">
        <v>0</v>
      </c>
      <c r="S24" s="180">
        <v>43.5</v>
      </c>
    </row>
    <row r="25" spans="1:19" x14ac:dyDescent="0.25">
      <c r="A25" s="189"/>
      <c r="B25" s="172" t="s">
        <v>255</v>
      </c>
      <c r="C25" s="190"/>
      <c r="D25" s="191"/>
      <c r="E25" s="191"/>
      <c r="F25" s="192"/>
      <c r="G25" s="193" t="s">
        <v>200</v>
      </c>
      <c r="H25" s="193">
        <v>73</v>
      </c>
      <c r="I25" s="194" t="s">
        <v>200</v>
      </c>
      <c r="J25" s="193">
        <v>37</v>
      </c>
      <c r="K25" s="193">
        <v>22</v>
      </c>
      <c r="L25" s="193">
        <v>15</v>
      </c>
      <c r="M25" s="194">
        <v>1156.0999999999999</v>
      </c>
      <c r="N25" s="195">
        <v>759.3</v>
      </c>
      <c r="O25" s="195">
        <v>396.8</v>
      </c>
      <c r="P25" s="195">
        <v>50288.5</v>
      </c>
      <c r="Q25" s="195">
        <v>45046.7</v>
      </c>
      <c r="R25" s="195">
        <v>5241.8</v>
      </c>
      <c r="S25" s="196" t="s">
        <v>200</v>
      </c>
    </row>
    <row r="26" spans="1:19" x14ac:dyDescent="0.25">
      <c r="A26" s="189"/>
      <c r="B26" s="346" t="s">
        <v>8</v>
      </c>
      <c r="C26" s="346"/>
      <c r="D26" s="277"/>
      <c r="E26" s="277"/>
      <c r="F26" s="277"/>
      <c r="G26" s="197"/>
      <c r="H26" s="197"/>
      <c r="I26" s="198"/>
      <c r="J26" s="197"/>
      <c r="K26" s="197"/>
      <c r="L26" s="197"/>
      <c r="M26" s="199"/>
      <c r="N26" s="199"/>
      <c r="O26" s="199"/>
      <c r="P26" s="198"/>
      <c r="Q26" s="198"/>
      <c r="R26" s="198"/>
      <c r="S26" s="255"/>
    </row>
    <row r="27" spans="1:19" x14ac:dyDescent="0.25">
      <c r="A27" s="347">
        <v>1</v>
      </c>
      <c r="B27" s="174" t="s">
        <v>252</v>
      </c>
      <c r="C27" s="175">
        <v>147</v>
      </c>
      <c r="D27" s="176">
        <v>41303</v>
      </c>
      <c r="E27" s="177" t="s">
        <v>643</v>
      </c>
      <c r="F27" s="177" t="s">
        <v>649</v>
      </c>
      <c r="G27" s="178">
        <v>48</v>
      </c>
      <c r="H27" s="178">
        <v>4</v>
      </c>
      <c r="I27" s="181">
        <v>544.6</v>
      </c>
      <c r="J27" s="178">
        <v>1</v>
      </c>
      <c r="K27" s="178">
        <v>1</v>
      </c>
      <c r="L27" s="178">
        <v>0</v>
      </c>
      <c r="M27" s="180">
        <v>65.599999999999994</v>
      </c>
      <c r="N27" s="180">
        <v>65.5</v>
      </c>
      <c r="O27" s="180">
        <v>0</v>
      </c>
      <c r="P27" s="181">
        <v>3608</v>
      </c>
      <c r="Q27" s="181">
        <v>3608</v>
      </c>
      <c r="R27" s="181">
        <v>0</v>
      </c>
      <c r="S27" s="180">
        <v>55</v>
      </c>
    </row>
    <row r="28" spans="1:19" x14ac:dyDescent="0.25">
      <c r="A28" s="186">
        <v>2</v>
      </c>
      <c r="B28" s="119" t="s">
        <v>256</v>
      </c>
      <c r="C28" s="120">
        <v>1927</v>
      </c>
      <c r="D28" s="121">
        <v>42200</v>
      </c>
      <c r="E28" s="177" t="s">
        <v>650</v>
      </c>
      <c r="F28" s="177" t="s">
        <v>649</v>
      </c>
      <c r="G28" s="122">
        <v>2</v>
      </c>
      <c r="H28" s="122">
        <v>2</v>
      </c>
      <c r="I28" s="123">
        <v>327.3</v>
      </c>
      <c r="J28" s="124">
        <v>2</v>
      </c>
      <c r="K28" s="120">
        <v>2</v>
      </c>
      <c r="L28" s="120">
        <v>0</v>
      </c>
      <c r="M28" s="239">
        <v>84</v>
      </c>
      <c r="N28" s="125">
        <v>84</v>
      </c>
      <c r="O28" s="125">
        <v>0</v>
      </c>
      <c r="P28" s="181">
        <v>4620</v>
      </c>
      <c r="Q28" s="181">
        <v>4620</v>
      </c>
      <c r="R28" s="181">
        <v>0</v>
      </c>
      <c r="S28" s="201">
        <v>55</v>
      </c>
    </row>
    <row r="29" spans="1:19" x14ac:dyDescent="0.25">
      <c r="A29" s="347">
        <v>3</v>
      </c>
      <c r="B29" s="119" t="s">
        <v>257</v>
      </c>
      <c r="C29" s="120">
        <v>1928</v>
      </c>
      <c r="D29" s="121">
        <v>42200</v>
      </c>
      <c r="E29" s="177" t="s">
        <v>651</v>
      </c>
      <c r="F29" s="177" t="s">
        <v>639</v>
      </c>
      <c r="G29" s="122">
        <v>1</v>
      </c>
      <c r="H29" s="122">
        <v>1</v>
      </c>
      <c r="I29" s="123">
        <v>504</v>
      </c>
      <c r="J29" s="124">
        <v>1</v>
      </c>
      <c r="K29" s="120">
        <v>1</v>
      </c>
      <c r="L29" s="120">
        <v>0</v>
      </c>
      <c r="M29" s="239">
        <v>50.5</v>
      </c>
      <c r="N29" s="125">
        <v>50.5</v>
      </c>
      <c r="O29" s="125">
        <v>0</v>
      </c>
      <c r="P29" s="181">
        <v>2777.5</v>
      </c>
      <c r="Q29" s="181">
        <v>2777.5</v>
      </c>
      <c r="R29" s="181">
        <v>0</v>
      </c>
      <c r="S29" s="201">
        <v>55</v>
      </c>
    </row>
    <row r="30" spans="1:19" x14ac:dyDescent="0.25">
      <c r="A30" s="186">
        <v>4</v>
      </c>
      <c r="B30" s="174" t="s">
        <v>253</v>
      </c>
      <c r="C30" s="175">
        <v>1156</v>
      </c>
      <c r="D30" s="176">
        <v>41059</v>
      </c>
      <c r="E30" s="177" t="s">
        <v>645</v>
      </c>
      <c r="F30" s="177" t="s">
        <v>646</v>
      </c>
      <c r="G30" s="178">
        <v>38</v>
      </c>
      <c r="H30" s="178">
        <v>33</v>
      </c>
      <c r="I30" s="181">
        <v>589.70000000000005</v>
      </c>
      <c r="J30" s="178">
        <v>15</v>
      </c>
      <c r="K30" s="178">
        <v>15</v>
      </c>
      <c r="L30" s="178">
        <v>0</v>
      </c>
      <c r="M30" s="180">
        <v>470.5</v>
      </c>
      <c r="N30" s="180">
        <v>470.5</v>
      </c>
      <c r="O30" s="180">
        <v>0</v>
      </c>
      <c r="P30" s="181">
        <v>25877.5</v>
      </c>
      <c r="Q30" s="181">
        <v>25877.5</v>
      </c>
      <c r="R30" s="181">
        <v>0</v>
      </c>
      <c r="S30" s="180">
        <v>55</v>
      </c>
    </row>
    <row r="31" spans="1:19" x14ac:dyDescent="0.25">
      <c r="A31" s="347">
        <v>5</v>
      </c>
      <c r="B31" s="174" t="s">
        <v>258</v>
      </c>
      <c r="C31" s="187">
        <v>830</v>
      </c>
      <c r="D31" s="188">
        <v>41024</v>
      </c>
      <c r="E31" s="177" t="s">
        <v>645</v>
      </c>
      <c r="F31" s="177" t="s">
        <v>646</v>
      </c>
      <c r="G31" s="178">
        <v>29</v>
      </c>
      <c r="H31" s="178">
        <v>29</v>
      </c>
      <c r="I31" s="181">
        <v>490.1</v>
      </c>
      <c r="J31" s="178">
        <v>13</v>
      </c>
      <c r="K31" s="178">
        <v>6</v>
      </c>
      <c r="L31" s="178">
        <v>7</v>
      </c>
      <c r="M31" s="180">
        <v>449.5</v>
      </c>
      <c r="N31" s="180">
        <v>154.6</v>
      </c>
      <c r="O31" s="180">
        <v>294.89999999999998</v>
      </c>
      <c r="P31" s="181">
        <v>24722.5</v>
      </c>
      <c r="Q31" s="181">
        <v>24722.5</v>
      </c>
      <c r="R31" s="181">
        <v>0</v>
      </c>
      <c r="S31" s="201">
        <v>55</v>
      </c>
    </row>
    <row r="32" spans="1:19" x14ac:dyDescent="0.25">
      <c r="A32" s="186">
        <v>6</v>
      </c>
      <c r="B32" s="174" t="s">
        <v>259</v>
      </c>
      <c r="C32" s="187">
        <v>831</v>
      </c>
      <c r="D32" s="188">
        <v>41024</v>
      </c>
      <c r="E32" s="177" t="s">
        <v>645</v>
      </c>
      <c r="F32" s="177" t="s">
        <v>652</v>
      </c>
      <c r="G32" s="202">
        <v>19</v>
      </c>
      <c r="H32" s="178">
        <v>19</v>
      </c>
      <c r="I32" s="181">
        <v>346.8</v>
      </c>
      <c r="J32" s="178">
        <v>10</v>
      </c>
      <c r="K32" s="178">
        <v>4</v>
      </c>
      <c r="L32" s="178">
        <v>6</v>
      </c>
      <c r="M32" s="180">
        <v>346.8</v>
      </c>
      <c r="N32" s="180">
        <v>130</v>
      </c>
      <c r="O32" s="180">
        <v>216.8</v>
      </c>
      <c r="P32" s="181">
        <v>19074</v>
      </c>
      <c r="Q32" s="181">
        <v>19074</v>
      </c>
      <c r="R32" s="181">
        <v>0</v>
      </c>
      <c r="S32" s="201">
        <v>55</v>
      </c>
    </row>
    <row r="33" spans="1:19" x14ac:dyDescent="0.25">
      <c r="A33" s="347">
        <v>7</v>
      </c>
      <c r="B33" s="174" t="s">
        <v>260</v>
      </c>
      <c r="C33" s="187">
        <v>837</v>
      </c>
      <c r="D33" s="188">
        <v>41026</v>
      </c>
      <c r="E33" s="177" t="s">
        <v>645</v>
      </c>
      <c r="F33" s="177" t="s">
        <v>646</v>
      </c>
      <c r="G33" s="202">
        <v>43</v>
      </c>
      <c r="H33" s="202">
        <v>43</v>
      </c>
      <c r="I33" s="179">
        <v>608.9</v>
      </c>
      <c r="J33" s="202">
        <v>16</v>
      </c>
      <c r="K33" s="202">
        <v>9</v>
      </c>
      <c r="L33" s="202">
        <v>7</v>
      </c>
      <c r="M33" s="182">
        <v>582.79999999999995</v>
      </c>
      <c r="N33" s="182">
        <v>272.8</v>
      </c>
      <c r="O33" s="182">
        <v>310</v>
      </c>
      <c r="P33" s="181">
        <v>32054</v>
      </c>
      <c r="Q33" s="181">
        <v>32054</v>
      </c>
      <c r="R33" s="181">
        <v>0</v>
      </c>
      <c r="S33" s="201">
        <v>55</v>
      </c>
    </row>
    <row r="34" spans="1:19" x14ac:dyDescent="0.25">
      <c r="A34" s="186">
        <v>8</v>
      </c>
      <c r="B34" s="174" t="s">
        <v>261</v>
      </c>
      <c r="C34" s="187">
        <v>955</v>
      </c>
      <c r="D34" s="188">
        <v>41040</v>
      </c>
      <c r="E34" s="177" t="s">
        <v>645</v>
      </c>
      <c r="F34" s="177" t="s">
        <v>652</v>
      </c>
      <c r="G34" s="202">
        <v>18</v>
      </c>
      <c r="H34" s="202">
        <v>18</v>
      </c>
      <c r="I34" s="179">
        <v>509.9</v>
      </c>
      <c r="J34" s="202">
        <v>8</v>
      </c>
      <c r="K34" s="202">
        <v>5</v>
      </c>
      <c r="L34" s="202">
        <v>3</v>
      </c>
      <c r="M34" s="126">
        <v>256.7</v>
      </c>
      <c r="N34" s="126">
        <v>18</v>
      </c>
      <c r="O34" s="126">
        <v>90.1</v>
      </c>
      <c r="P34" s="181">
        <v>14118.5</v>
      </c>
      <c r="Q34" s="181">
        <v>14118.5</v>
      </c>
      <c r="R34" s="350">
        <v>0</v>
      </c>
      <c r="S34" s="201">
        <v>55</v>
      </c>
    </row>
    <row r="35" spans="1:19" x14ac:dyDescent="0.25">
      <c r="A35" s="347">
        <v>9</v>
      </c>
      <c r="B35" s="174" t="s">
        <v>262</v>
      </c>
      <c r="C35" s="187">
        <v>838</v>
      </c>
      <c r="D35" s="188">
        <v>41026</v>
      </c>
      <c r="E35" s="177" t="s">
        <v>645</v>
      </c>
      <c r="F35" s="177" t="s">
        <v>652</v>
      </c>
      <c r="G35" s="202">
        <v>15</v>
      </c>
      <c r="H35" s="202">
        <v>15</v>
      </c>
      <c r="I35" s="179">
        <v>364.8</v>
      </c>
      <c r="J35" s="202">
        <v>8</v>
      </c>
      <c r="K35" s="202">
        <v>7</v>
      </c>
      <c r="L35" s="202">
        <v>1</v>
      </c>
      <c r="M35" s="182">
        <v>364.8</v>
      </c>
      <c r="N35" s="182">
        <v>321.2</v>
      </c>
      <c r="O35" s="182">
        <v>43.6</v>
      </c>
      <c r="P35" s="181">
        <v>20064</v>
      </c>
      <c r="Q35" s="181">
        <v>20064</v>
      </c>
      <c r="R35" s="350">
        <v>0</v>
      </c>
      <c r="S35" s="201">
        <v>55</v>
      </c>
    </row>
    <row r="36" spans="1:19" x14ac:dyDescent="0.25">
      <c r="A36" s="186">
        <v>10</v>
      </c>
      <c r="B36" s="174" t="s">
        <v>263</v>
      </c>
      <c r="C36" s="187">
        <v>1155</v>
      </c>
      <c r="D36" s="188">
        <v>41059</v>
      </c>
      <c r="E36" s="177" t="s">
        <v>645</v>
      </c>
      <c r="F36" s="177" t="s">
        <v>652</v>
      </c>
      <c r="G36" s="202">
        <v>24</v>
      </c>
      <c r="H36" s="202">
        <v>24</v>
      </c>
      <c r="I36" s="181">
        <v>434</v>
      </c>
      <c r="J36" s="202">
        <v>12</v>
      </c>
      <c r="K36" s="202">
        <v>8</v>
      </c>
      <c r="L36" s="202">
        <v>4</v>
      </c>
      <c r="M36" s="126">
        <v>331.8</v>
      </c>
      <c r="N36" s="126">
        <v>24</v>
      </c>
      <c r="O36" s="126">
        <v>123.5</v>
      </c>
      <c r="P36" s="181">
        <v>18249</v>
      </c>
      <c r="Q36" s="181">
        <v>18249</v>
      </c>
      <c r="R36" s="350">
        <v>0</v>
      </c>
      <c r="S36" s="201">
        <v>55</v>
      </c>
    </row>
    <row r="37" spans="1:19" x14ac:dyDescent="0.25">
      <c r="A37" s="347">
        <v>11</v>
      </c>
      <c r="B37" s="174" t="s">
        <v>264</v>
      </c>
      <c r="C37" s="175">
        <v>1220</v>
      </c>
      <c r="D37" s="176">
        <v>41061</v>
      </c>
      <c r="E37" s="177" t="s">
        <v>652</v>
      </c>
      <c r="F37" s="177" t="s">
        <v>646</v>
      </c>
      <c r="G37" s="202">
        <v>34</v>
      </c>
      <c r="H37" s="178">
        <v>15</v>
      </c>
      <c r="I37" s="181">
        <v>569.5</v>
      </c>
      <c r="J37" s="178">
        <v>7</v>
      </c>
      <c r="K37" s="178">
        <v>0</v>
      </c>
      <c r="L37" s="178">
        <v>7</v>
      </c>
      <c r="M37" s="180">
        <v>224.1</v>
      </c>
      <c r="N37" s="180">
        <v>0</v>
      </c>
      <c r="O37" s="180">
        <v>224.1</v>
      </c>
      <c r="P37" s="181">
        <v>12324.1</v>
      </c>
      <c r="Q37" s="181">
        <v>12324.1</v>
      </c>
      <c r="R37" s="181">
        <v>0</v>
      </c>
      <c r="S37" s="201">
        <v>55</v>
      </c>
    </row>
    <row r="38" spans="1:19" x14ac:dyDescent="0.25">
      <c r="A38" s="189"/>
      <c r="B38" s="277" t="s">
        <v>265</v>
      </c>
      <c r="C38" s="277"/>
      <c r="D38" s="277"/>
      <c r="E38" s="277"/>
      <c r="F38" s="283"/>
      <c r="G38" s="203" t="s">
        <v>200</v>
      </c>
      <c r="H38" s="203">
        <v>203</v>
      </c>
      <c r="I38" s="195" t="s">
        <v>200</v>
      </c>
      <c r="J38" s="203">
        <v>93</v>
      </c>
      <c r="K38" s="203">
        <v>58</v>
      </c>
      <c r="L38" s="203">
        <v>35</v>
      </c>
      <c r="M38" s="196">
        <v>3227.1</v>
      </c>
      <c r="N38" s="196">
        <v>1591.1</v>
      </c>
      <c r="O38" s="196">
        <v>1303</v>
      </c>
      <c r="P38" s="195">
        <v>177489.1</v>
      </c>
      <c r="Q38" s="195">
        <v>177489.1</v>
      </c>
      <c r="R38" s="195">
        <v>0</v>
      </c>
      <c r="S38" s="196" t="s">
        <v>200</v>
      </c>
    </row>
    <row r="39" spans="1:19" x14ac:dyDescent="0.25">
      <c r="A39" s="204"/>
      <c r="B39" s="346" t="s">
        <v>9</v>
      </c>
      <c r="C39" s="205"/>
      <c r="D39" s="205"/>
      <c r="E39" s="205"/>
      <c r="F39" s="205"/>
      <c r="G39" s="206"/>
      <c r="H39" s="206"/>
      <c r="I39" s="206"/>
      <c r="J39" s="206"/>
      <c r="K39" s="206"/>
      <c r="L39" s="206"/>
      <c r="M39" s="127"/>
      <c r="N39" s="127"/>
      <c r="O39" s="127"/>
      <c r="P39" s="207"/>
      <c r="Q39" s="207"/>
      <c r="R39" s="207"/>
      <c r="S39" s="208"/>
    </row>
    <row r="40" spans="1:19" x14ac:dyDescent="0.25">
      <c r="A40" s="186">
        <v>1</v>
      </c>
      <c r="B40" s="174" t="s">
        <v>264</v>
      </c>
      <c r="C40" s="175">
        <v>1220</v>
      </c>
      <c r="D40" s="176">
        <v>41061</v>
      </c>
      <c r="E40" s="177" t="s">
        <v>652</v>
      </c>
      <c r="F40" s="177" t="s">
        <v>646</v>
      </c>
      <c r="G40" s="202">
        <v>34</v>
      </c>
      <c r="H40" s="178">
        <v>19</v>
      </c>
      <c r="I40" s="181">
        <v>569.5</v>
      </c>
      <c r="J40" s="178">
        <v>9</v>
      </c>
      <c r="K40" s="178">
        <v>8</v>
      </c>
      <c r="L40" s="178">
        <v>1</v>
      </c>
      <c r="M40" s="180">
        <v>314.7</v>
      </c>
      <c r="N40" s="180">
        <v>259.2</v>
      </c>
      <c r="O40" s="182">
        <v>55.5</v>
      </c>
      <c r="P40" s="181">
        <v>17308.5</v>
      </c>
      <c r="Q40" s="181">
        <v>17308.5</v>
      </c>
      <c r="R40" s="181">
        <v>0</v>
      </c>
      <c r="S40" s="201">
        <v>55</v>
      </c>
    </row>
    <row r="41" spans="1:19" x14ac:dyDescent="0.25">
      <c r="A41" s="186">
        <v>2</v>
      </c>
      <c r="B41" s="174" t="s">
        <v>266</v>
      </c>
      <c r="C41" s="175">
        <v>1221</v>
      </c>
      <c r="D41" s="176">
        <v>41061</v>
      </c>
      <c r="E41" s="177" t="s">
        <v>646</v>
      </c>
      <c r="F41" s="177" t="s">
        <v>653</v>
      </c>
      <c r="G41" s="202">
        <v>47</v>
      </c>
      <c r="H41" s="202">
        <v>47</v>
      </c>
      <c r="I41" s="181">
        <v>646.29999999999995</v>
      </c>
      <c r="J41" s="202">
        <v>25</v>
      </c>
      <c r="K41" s="202">
        <v>12</v>
      </c>
      <c r="L41" s="202">
        <v>13</v>
      </c>
      <c r="M41" s="126">
        <v>628.79999999999995</v>
      </c>
      <c r="N41" s="126">
        <v>331.5</v>
      </c>
      <c r="O41" s="126">
        <v>297.3</v>
      </c>
      <c r="P41" s="181">
        <v>34584</v>
      </c>
      <c r="Q41" s="181">
        <v>34584</v>
      </c>
      <c r="R41" s="181">
        <v>0</v>
      </c>
      <c r="S41" s="201">
        <v>55</v>
      </c>
    </row>
    <row r="42" spans="1:19" x14ac:dyDescent="0.25">
      <c r="A42" s="186">
        <v>3</v>
      </c>
      <c r="B42" s="174" t="s">
        <v>267</v>
      </c>
      <c r="C42" s="175">
        <v>1217</v>
      </c>
      <c r="D42" s="176">
        <v>41061</v>
      </c>
      <c r="E42" s="177" t="s">
        <v>646</v>
      </c>
      <c r="F42" s="177" t="s">
        <v>653</v>
      </c>
      <c r="G42" s="202">
        <v>32</v>
      </c>
      <c r="H42" s="202">
        <v>32</v>
      </c>
      <c r="I42" s="181">
        <v>485.6</v>
      </c>
      <c r="J42" s="202">
        <v>13</v>
      </c>
      <c r="K42" s="202">
        <v>9</v>
      </c>
      <c r="L42" s="202">
        <v>4</v>
      </c>
      <c r="M42" s="182">
        <v>477.6</v>
      </c>
      <c r="N42" s="182">
        <v>287.7</v>
      </c>
      <c r="O42" s="182">
        <v>189.9</v>
      </c>
      <c r="P42" s="181">
        <v>26268</v>
      </c>
      <c r="Q42" s="181">
        <v>26268</v>
      </c>
      <c r="R42" s="181">
        <v>0</v>
      </c>
      <c r="S42" s="201">
        <v>55</v>
      </c>
    </row>
    <row r="43" spans="1:19" x14ac:dyDescent="0.25">
      <c r="A43" s="186">
        <v>4</v>
      </c>
      <c r="B43" s="174" t="s">
        <v>268</v>
      </c>
      <c r="C43" s="187">
        <v>1216</v>
      </c>
      <c r="D43" s="188">
        <v>41061</v>
      </c>
      <c r="E43" s="177" t="s">
        <v>646</v>
      </c>
      <c r="F43" s="177" t="s">
        <v>653</v>
      </c>
      <c r="G43" s="202">
        <v>20</v>
      </c>
      <c r="H43" s="202">
        <v>20</v>
      </c>
      <c r="I43" s="181">
        <v>469.1</v>
      </c>
      <c r="J43" s="202">
        <v>8</v>
      </c>
      <c r="K43" s="202">
        <v>2</v>
      </c>
      <c r="L43" s="202">
        <v>6</v>
      </c>
      <c r="M43" s="126">
        <v>330.6</v>
      </c>
      <c r="N43" s="126">
        <v>110.3</v>
      </c>
      <c r="O43" s="126">
        <v>220.3</v>
      </c>
      <c r="P43" s="181">
        <v>18183</v>
      </c>
      <c r="Q43" s="181">
        <v>18183</v>
      </c>
      <c r="R43" s="181">
        <v>0</v>
      </c>
      <c r="S43" s="201">
        <v>55</v>
      </c>
    </row>
    <row r="44" spans="1:19" x14ac:dyDescent="0.25">
      <c r="A44" s="186">
        <v>5</v>
      </c>
      <c r="B44" s="174" t="s">
        <v>269</v>
      </c>
      <c r="C44" s="187">
        <v>1218</v>
      </c>
      <c r="D44" s="188">
        <v>41061</v>
      </c>
      <c r="E44" s="177" t="s">
        <v>646</v>
      </c>
      <c r="F44" s="177" t="s">
        <v>653</v>
      </c>
      <c r="G44" s="202">
        <v>31</v>
      </c>
      <c r="H44" s="202">
        <v>31</v>
      </c>
      <c r="I44" s="181">
        <v>434.3</v>
      </c>
      <c r="J44" s="202">
        <v>11</v>
      </c>
      <c r="K44" s="202">
        <v>2</v>
      </c>
      <c r="L44" s="202">
        <v>9</v>
      </c>
      <c r="M44" s="182">
        <v>392</v>
      </c>
      <c r="N44" s="182">
        <v>96.2</v>
      </c>
      <c r="O44" s="182">
        <v>295.8</v>
      </c>
      <c r="P44" s="181">
        <v>21560</v>
      </c>
      <c r="Q44" s="181">
        <v>21560</v>
      </c>
      <c r="R44" s="181">
        <v>0</v>
      </c>
      <c r="S44" s="201">
        <v>55</v>
      </c>
    </row>
    <row r="45" spans="1:19" x14ac:dyDescent="0.25">
      <c r="A45" s="186">
        <v>6</v>
      </c>
      <c r="B45" s="174" t="s">
        <v>270</v>
      </c>
      <c r="C45" s="187">
        <v>1222</v>
      </c>
      <c r="D45" s="188">
        <v>41061</v>
      </c>
      <c r="E45" s="177" t="s">
        <v>646</v>
      </c>
      <c r="F45" s="177" t="s">
        <v>653</v>
      </c>
      <c r="G45" s="202">
        <v>24</v>
      </c>
      <c r="H45" s="202">
        <v>24</v>
      </c>
      <c r="I45" s="181">
        <v>641.4</v>
      </c>
      <c r="J45" s="128">
        <v>11</v>
      </c>
      <c r="K45" s="128">
        <v>8</v>
      </c>
      <c r="L45" s="128">
        <v>3</v>
      </c>
      <c r="M45" s="126">
        <v>387.5</v>
      </c>
      <c r="N45" s="126">
        <v>267</v>
      </c>
      <c r="O45" s="126">
        <v>120.5</v>
      </c>
      <c r="P45" s="181">
        <v>21312.5</v>
      </c>
      <c r="Q45" s="181">
        <v>21312.5</v>
      </c>
      <c r="R45" s="181">
        <v>0</v>
      </c>
      <c r="S45" s="201">
        <v>55</v>
      </c>
    </row>
    <row r="46" spans="1:19" x14ac:dyDescent="0.25">
      <c r="A46" s="186">
        <v>7</v>
      </c>
      <c r="B46" s="174" t="s">
        <v>271</v>
      </c>
      <c r="C46" s="187">
        <v>1412</v>
      </c>
      <c r="D46" s="188">
        <v>41088</v>
      </c>
      <c r="E46" s="177" t="s">
        <v>653</v>
      </c>
      <c r="F46" s="177" t="s">
        <v>654</v>
      </c>
      <c r="G46" s="202">
        <v>27</v>
      </c>
      <c r="H46" s="178">
        <v>27</v>
      </c>
      <c r="I46" s="181">
        <v>509.5</v>
      </c>
      <c r="J46" s="178">
        <v>10</v>
      </c>
      <c r="K46" s="178">
        <v>2</v>
      </c>
      <c r="L46" s="178">
        <v>8</v>
      </c>
      <c r="M46" s="180">
        <v>466.6</v>
      </c>
      <c r="N46" s="180">
        <v>85</v>
      </c>
      <c r="O46" s="180">
        <v>381.6</v>
      </c>
      <c r="P46" s="181">
        <v>25663</v>
      </c>
      <c r="Q46" s="181">
        <v>25663</v>
      </c>
      <c r="R46" s="181">
        <v>0</v>
      </c>
      <c r="S46" s="201">
        <v>55</v>
      </c>
    </row>
    <row r="47" spans="1:19" x14ac:dyDescent="0.25">
      <c r="A47" s="186">
        <v>8</v>
      </c>
      <c r="B47" s="174" t="s">
        <v>272</v>
      </c>
      <c r="C47" s="187">
        <v>1413</v>
      </c>
      <c r="D47" s="188">
        <v>41088</v>
      </c>
      <c r="E47" s="177" t="s">
        <v>653</v>
      </c>
      <c r="F47" s="177" t="s">
        <v>654</v>
      </c>
      <c r="G47" s="202">
        <v>37</v>
      </c>
      <c r="H47" s="178">
        <v>27</v>
      </c>
      <c r="I47" s="181">
        <v>508.2</v>
      </c>
      <c r="J47" s="178">
        <v>12</v>
      </c>
      <c r="K47" s="178">
        <v>5</v>
      </c>
      <c r="L47" s="178">
        <v>7</v>
      </c>
      <c r="M47" s="180">
        <v>384</v>
      </c>
      <c r="N47" s="180">
        <v>133.4</v>
      </c>
      <c r="O47" s="125">
        <v>250.6</v>
      </c>
      <c r="P47" s="181">
        <v>21121</v>
      </c>
      <c r="Q47" s="181">
        <v>21121</v>
      </c>
      <c r="R47" s="181">
        <v>0</v>
      </c>
      <c r="S47" s="201">
        <v>55</v>
      </c>
    </row>
    <row r="48" spans="1:19" x14ac:dyDescent="0.25">
      <c r="A48" s="189"/>
      <c r="B48" s="277" t="s">
        <v>273</v>
      </c>
      <c r="C48" s="277"/>
      <c r="D48" s="277"/>
      <c r="E48" s="277"/>
      <c r="F48" s="283"/>
      <c r="G48" s="203" t="s">
        <v>200</v>
      </c>
      <c r="H48" s="203">
        <v>227</v>
      </c>
      <c r="I48" s="195" t="s">
        <v>200</v>
      </c>
      <c r="J48" s="203">
        <v>99</v>
      </c>
      <c r="K48" s="203">
        <v>48</v>
      </c>
      <c r="L48" s="203">
        <v>51</v>
      </c>
      <c r="M48" s="196">
        <v>3381.8</v>
      </c>
      <c r="N48" s="196">
        <v>1570.3</v>
      </c>
      <c r="O48" s="196">
        <v>1811.5</v>
      </c>
      <c r="P48" s="195">
        <v>186000</v>
      </c>
      <c r="Q48" s="195">
        <v>186000</v>
      </c>
      <c r="R48" s="195">
        <v>0</v>
      </c>
      <c r="S48" s="209" t="s">
        <v>200</v>
      </c>
    </row>
    <row r="49" spans="1:19" x14ac:dyDescent="0.25">
      <c r="A49" s="189"/>
      <c r="B49" s="346" t="s">
        <v>53</v>
      </c>
      <c r="C49" s="210"/>
      <c r="D49" s="211"/>
      <c r="E49" s="212"/>
      <c r="F49" s="212"/>
      <c r="G49" s="213"/>
      <c r="H49" s="213"/>
      <c r="I49" s="214"/>
      <c r="J49" s="213"/>
      <c r="K49" s="213"/>
      <c r="L49" s="213"/>
      <c r="M49" s="215"/>
      <c r="N49" s="215"/>
      <c r="O49" s="215"/>
      <c r="P49" s="214"/>
      <c r="Q49" s="214"/>
      <c r="R49" s="214"/>
      <c r="S49" s="216"/>
    </row>
    <row r="50" spans="1:19" x14ac:dyDescent="0.25">
      <c r="A50" s="186">
        <v>1</v>
      </c>
      <c r="B50" s="174" t="s">
        <v>272</v>
      </c>
      <c r="C50" s="187">
        <v>1413</v>
      </c>
      <c r="D50" s="188">
        <v>41088</v>
      </c>
      <c r="E50" s="177" t="s">
        <v>653</v>
      </c>
      <c r="F50" s="177" t="s">
        <v>654</v>
      </c>
      <c r="G50" s="202">
        <v>37</v>
      </c>
      <c r="H50" s="178">
        <v>10</v>
      </c>
      <c r="I50" s="181">
        <v>508.2</v>
      </c>
      <c r="J50" s="202">
        <v>3</v>
      </c>
      <c r="K50" s="202">
        <v>3</v>
      </c>
      <c r="L50" s="202">
        <v>0</v>
      </c>
      <c r="M50" s="182">
        <v>124.2</v>
      </c>
      <c r="N50" s="182">
        <v>124.2</v>
      </c>
      <c r="O50" s="182">
        <v>0</v>
      </c>
      <c r="P50" s="181">
        <v>6831</v>
      </c>
      <c r="Q50" s="181">
        <v>6831</v>
      </c>
      <c r="R50" s="181">
        <v>0</v>
      </c>
      <c r="S50" s="201">
        <v>55</v>
      </c>
    </row>
    <row r="51" spans="1:19" x14ac:dyDescent="0.25">
      <c r="A51" s="186">
        <v>2</v>
      </c>
      <c r="B51" s="174" t="s">
        <v>274</v>
      </c>
      <c r="C51" s="187">
        <v>2302</v>
      </c>
      <c r="D51" s="188">
        <v>41173</v>
      </c>
      <c r="E51" s="177" t="s">
        <v>653</v>
      </c>
      <c r="F51" s="177" t="s">
        <v>654</v>
      </c>
      <c r="G51" s="202">
        <v>26</v>
      </c>
      <c r="H51" s="202">
        <v>26</v>
      </c>
      <c r="I51" s="181">
        <v>337.3</v>
      </c>
      <c r="J51" s="202">
        <v>11</v>
      </c>
      <c r="K51" s="202">
        <v>5</v>
      </c>
      <c r="L51" s="202">
        <v>6</v>
      </c>
      <c r="M51" s="126">
        <v>299.39999999999998</v>
      </c>
      <c r="N51" s="126">
        <v>125.5</v>
      </c>
      <c r="O51" s="125">
        <v>173.9</v>
      </c>
      <c r="P51" s="181">
        <v>16467</v>
      </c>
      <c r="Q51" s="181">
        <v>16467</v>
      </c>
      <c r="R51" s="181">
        <v>0</v>
      </c>
      <c r="S51" s="201">
        <v>55</v>
      </c>
    </row>
    <row r="52" spans="1:19" x14ac:dyDescent="0.25">
      <c r="A52" s="186">
        <v>3</v>
      </c>
      <c r="B52" s="174" t="s">
        <v>275</v>
      </c>
      <c r="C52" s="187">
        <v>2301</v>
      </c>
      <c r="D52" s="188">
        <v>41173</v>
      </c>
      <c r="E52" s="177" t="s">
        <v>653</v>
      </c>
      <c r="F52" s="177" t="s">
        <v>654</v>
      </c>
      <c r="G52" s="202">
        <v>27</v>
      </c>
      <c r="H52" s="202">
        <v>28</v>
      </c>
      <c r="I52" s="181">
        <v>433.2</v>
      </c>
      <c r="J52" s="202">
        <v>13</v>
      </c>
      <c r="K52" s="202">
        <v>9</v>
      </c>
      <c r="L52" s="202">
        <v>4</v>
      </c>
      <c r="M52" s="126">
        <v>335.7</v>
      </c>
      <c r="N52" s="126">
        <v>198.5</v>
      </c>
      <c r="O52" s="125">
        <v>137.19999999999999</v>
      </c>
      <c r="P52" s="181">
        <v>18463.5</v>
      </c>
      <c r="Q52" s="181">
        <v>18463.5</v>
      </c>
      <c r="R52" s="181">
        <v>0</v>
      </c>
      <c r="S52" s="201">
        <v>55</v>
      </c>
    </row>
    <row r="53" spans="1:19" x14ac:dyDescent="0.25">
      <c r="A53" s="186">
        <v>4</v>
      </c>
      <c r="B53" s="174" t="s">
        <v>276</v>
      </c>
      <c r="C53" s="187">
        <v>2503</v>
      </c>
      <c r="D53" s="188">
        <v>41205</v>
      </c>
      <c r="E53" s="177" t="s">
        <v>653</v>
      </c>
      <c r="F53" s="177" t="s">
        <v>654</v>
      </c>
      <c r="G53" s="202">
        <v>11</v>
      </c>
      <c r="H53" s="202">
        <v>11</v>
      </c>
      <c r="I53" s="181">
        <v>535</v>
      </c>
      <c r="J53" s="128">
        <v>11</v>
      </c>
      <c r="K53" s="128">
        <v>9</v>
      </c>
      <c r="L53" s="128">
        <v>2</v>
      </c>
      <c r="M53" s="126">
        <v>420</v>
      </c>
      <c r="N53" s="126">
        <v>323</v>
      </c>
      <c r="O53" s="126">
        <v>97</v>
      </c>
      <c r="P53" s="181">
        <v>23100</v>
      </c>
      <c r="Q53" s="181">
        <v>23100</v>
      </c>
      <c r="R53" s="181">
        <v>0</v>
      </c>
      <c r="S53" s="201">
        <v>55</v>
      </c>
    </row>
    <row r="54" spans="1:19" x14ac:dyDescent="0.25">
      <c r="A54" s="186">
        <v>5</v>
      </c>
      <c r="B54" s="174" t="s">
        <v>277</v>
      </c>
      <c r="C54" s="187">
        <v>2300</v>
      </c>
      <c r="D54" s="188">
        <v>41173</v>
      </c>
      <c r="E54" s="177" t="s">
        <v>653</v>
      </c>
      <c r="F54" s="177" t="s">
        <v>654</v>
      </c>
      <c r="G54" s="202">
        <v>26</v>
      </c>
      <c r="H54" s="202">
        <v>26</v>
      </c>
      <c r="I54" s="181">
        <v>496.2</v>
      </c>
      <c r="J54" s="178">
        <v>8</v>
      </c>
      <c r="K54" s="178">
        <v>4</v>
      </c>
      <c r="L54" s="178">
        <v>4</v>
      </c>
      <c r="M54" s="126">
        <v>495.9</v>
      </c>
      <c r="N54" s="126">
        <v>249</v>
      </c>
      <c r="O54" s="125">
        <v>246.9</v>
      </c>
      <c r="P54" s="181">
        <v>27274.5</v>
      </c>
      <c r="Q54" s="181">
        <v>27274.5</v>
      </c>
      <c r="R54" s="181">
        <v>0</v>
      </c>
      <c r="S54" s="201">
        <v>55</v>
      </c>
    </row>
    <row r="55" spans="1:19" ht="18" customHeight="1" x14ac:dyDescent="0.25">
      <c r="A55" s="186">
        <v>6</v>
      </c>
      <c r="B55" s="174" t="s">
        <v>278</v>
      </c>
      <c r="C55" s="187">
        <v>122</v>
      </c>
      <c r="D55" s="188">
        <v>41299</v>
      </c>
      <c r="E55" s="177" t="s">
        <v>653</v>
      </c>
      <c r="F55" s="177" t="s">
        <v>654</v>
      </c>
      <c r="G55" s="202">
        <v>24</v>
      </c>
      <c r="H55" s="202">
        <v>24</v>
      </c>
      <c r="I55" s="179">
        <v>493.7</v>
      </c>
      <c r="J55" s="202">
        <v>10</v>
      </c>
      <c r="K55" s="202">
        <v>4</v>
      </c>
      <c r="L55" s="202">
        <v>6</v>
      </c>
      <c r="M55" s="182">
        <v>371.4</v>
      </c>
      <c r="N55" s="182">
        <v>142.6</v>
      </c>
      <c r="O55" s="218">
        <v>228.8</v>
      </c>
      <c r="P55" s="181">
        <v>20427</v>
      </c>
      <c r="Q55" s="181">
        <v>20427</v>
      </c>
      <c r="R55" s="181">
        <v>0</v>
      </c>
      <c r="S55" s="201">
        <v>55</v>
      </c>
    </row>
    <row r="56" spans="1:19" x14ac:dyDescent="0.25">
      <c r="A56" s="186">
        <v>7</v>
      </c>
      <c r="B56" s="174" t="s">
        <v>279</v>
      </c>
      <c r="C56" s="187">
        <v>2663</v>
      </c>
      <c r="D56" s="188">
        <v>41225</v>
      </c>
      <c r="E56" s="177" t="s">
        <v>653</v>
      </c>
      <c r="F56" s="177" t="s">
        <v>654</v>
      </c>
      <c r="G56" s="202">
        <v>20</v>
      </c>
      <c r="H56" s="202">
        <v>20</v>
      </c>
      <c r="I56" s="179">
        <v>505.1</v>
      </c>
      <c r="J56" s="202">
        <v>9</v>
      </c>
      <c r="K56" s="202">
        <v>6</v>
      </c>
      <c r="L56" s="202">
        <v>3</v>
      </c>
      <c r="M56" s="182">
        <v>505.1</v>
      </c>
      <c r="N56" s="182">
        <v>333.6</v>
      </c>
      <c r="O56" s="218">
        <v>171.5</v>
      </c>
      <c r="P56" s="181">
        <v>27780.5</v>
      </c>
      <c r="Q56" s="181">
        <v>27780.5</v>
      </c>
      <c r="R56" s="181">
        <v>0</v>
      </c>
      <c r="S56" s="201">
        <v>55</v>
      </c>
    </row>
    <row r="57" spans="1:19" x14ac:dyDescent="0.25">
      <c r="A57" s="186">
        <v>8</v>
      </c>
      <c r="B57" s="174" t="s">
        <v>280</v>
      </c>
      <c r="C57" s="187">
        <v>2787</v>
      </c>
      <c r="D57" s="188">
        <v>40907</v>
      </c>
      <c r="E57" s="177" t="s">
        <v>200</v>
      </c>
      <c r="F57" s="177" t="s">
        <v>643</v>
      </c>
      <c r="G57" s="202">
        <v>0</v>
      </c>
      <c r="H57" s="202">
        <v>0</v>
      </c>
      <c r="I57" s="179">
        <v>784.1</v>
      </c>
      <c r="J57" s="202">
        <v>0</v>
      </c>
      <c r="K57" s="202">
        <v>0</v>
      </c>
      <c r="L57" s="202">
        <v>0</v>
      </c>
      <c r="M57" s="240" t="s">
        <v>281</v>
      </c>
      <c r="N57" s="219"/>
      <c r="O57" s="219"/>
      <c r="P57" s="181">
        <v>0</v>
      </c>
      <c r="Q57" s="181">
        <v>0</v>
      </c>
      <c r="R57" s="181">
        <v>0</v>
      </c>
      <c r="S57" s="201">
        <v>55</v>
      </c>
    </row>
    <row r="58" spans="1:19" x14ac:dyDescent="0.25">
      <c r="A58" s="186">
        <v>9</v>
      </c>
      <c r="B58" s="183" t="s">
        <v>282</v>
      </c>
      <c r="C58" s="187">
        <v>2192</v>
      </c>
      <c r="D58" s="188">
        <v>41513</v>
      </c>
      <c r="E58" s="177" t="s">
        <v>653</v>
      </c>
      <c r="F58" s="177" t="s">
        <v>654</v>
      </c>
      <c r="G58" s="202">
        <v>21</v>
      </c>
      <c r="H58" s="202">
        <v>21</v>
      </c>
      <c r="I58" s="181">
        <v>584.70000000000005</v>
      </c>
      <c r="J58" s="202">
        <v>20</v>
      </c>
      <c r="K58" s="202">
        <v>7</v>
      </c>
      <c r="L58" s="202">
        <v>13</v>
      </c>
      <c r="M58" s="181">
        <v>426.5</v>
      </c>
      <c r="N58" s="181">
        <v>208.2</v>
      </c>
      <c r="O58" s="181">
        <v>218.3</v>
      </c>
      <c r="P58" s="181">
        <v>23457.5</v>
      </c>
      <c r="Q58" s="181">
        <v>23457.5</v>
      </c>
      <c r="R58" s="181">
        <v>0</v>
      </c>
      <c r="S58" s="201">
        <v>55</v>
      </c>
    </row>
    <row r="59" spans="1:19" x14ac:dyDescent="0.25">
      <c r="A59" s="186">
        <v>10</v>
      </c>
      <c r="B59" s="183" t="s">
        <v>283</v>
      </c>
      <c r="C59" s="187">
        <v>1922</v>
      </c>
      <c r="D59" s="188">
        <v>41481</v>
      </c>
      <c r="E59" s="177" t="s">
        <v>653</v>
      </c>
      <c r="F59" s="177" t="s">
        <v>654</v>
      </c>
      <c r="G59" s="202">
        <v>31</v>
      </c>
      <c r="H59" s="202">
        <v>31</v>
      </c>
      <c r="I59" s="181">
        <v>337.5</v>
      </c>
      <c r="J59" s="202">
        <v>13</v>
      </c>
      <c r="K59" s="202">
        <v>1</v>
      </c>
      <c r="L59" s="202">
        <v>12</v>
      </c>
      <c r="M59" s="181">
        <v>337.5</v>
      </c>
      <c r="N59" s="181">
        <v>23.3</v>
      </c>
      <c r="O59" s="181">
        <v>314.2</v>
      </c>
      <c r="P59" s="181">
        <v>18562.5</v>
      </c>
      <c r="Q59" s="181">
        <v>18562.5</v>
      </c>
      <c r="R59" s="181">
        <v>0</v>
      </c>
      <c r="S59" s="201">
        <v>55</v>
      </c>
    </row>
    <row r="60" spans="1:19" x14ac:dyDescent="0.25">
      <c r="A60" s="347">
        <v>11</v>
      </c>
      <c r="B60" s="183" t="s">
        <v>284</v>
      </c>
      <c r="C60" s="187">
        <v>1572</v>
      </c>
      <c r="D60" s="188">
        <v>41449</v>
      </c>
      <c r="E60" s="177" t="s">
        <v>653</v>
      </c>
      <c r="F60" s="177" t="s">
        <v>654</v>
      </c>
      <c r="G60" s="202">
        <v>32</v>
      </c>
      <c r="H60" s="202">
        <v>32</v>
      </c>
      <c r="I60" s="181">
        <v>440.2</v>
      </c>
      <c r="J60" s="202">
        <v>14</v>
      </c>
      <c r="K60" s="202">
        <v>12</v>
      </c>
      <c r="L60" s="202">
        <v>2</v>
      </c>
      <c r="M60" s="181">
        <v>420.6</v>
      </c>
      <c r="N60" s="181">
        <v>348.5</v>
      </c>
      <c r="O60" s="181">
        <v>72.099999999999994</v>
      </c>
      <c r="P60" s="181">
        <v>23133</v>
      </c>
      <c r="Q60" s="181">
        <v>23133</v>
      </c>
      <c r="R60" s="181">
        <v>0</v>
      </c>
      <c r="S60" s="201">
        <v>55</v>
      </c>
    </row>
    <row r="61" spans="1:19" x14ac:dyDescent="0.25">
      <c r="A61" s="347">
        <v>12</v>
      </c>
      <c r="B61" s="174" t="s">
        <v>285</v>
      </c>
      <c r="C61" s="175">
        <v>2326</v>
      </c>
      <c r="D61" s="176">
        <v>41526</v>
      </c>
      <c r="E61" s="177" t="s">
        <v>655</v>
      </c>
      <c r="F61" s="177" t="s">
        <v>654</v>
      </c>
      <c r="G61" s="178">
        <v>26</v>
      </c>
      <c r="H61" s="178">
        <v>26</v>
      </c>
      <c r="I61" s="181">
        <v>497.7</v>
      </c>
      <c r="J61" s="178">
        <v>12</v>
      </c>
      <c r="K61" s="178">
        <v>7</v>
      </c>
      <c r="L61" s="178">
        <v>5</v>
      </c>
      <c r="M61" s="180">
        <v>410.1</v>
      </c>
      <c r="N61" s="180">
        <v>246.8</v>
      </c>
      <c r="O61" s="180">
        <v>163.30000000000001</v>
      </c>
      <c r="P61" s="181">
        <v>22553.5</v>
      </c>
      <c r="Q61" s="181">
        <v>22553.5</v>
      </c>
      <c r="R61" s="181">
        <v>0</v>
      </c>
      <c r="S61" s="201">
        <v>55</v>
      </c>
    </row>
    <row r="62" spans="1:19" x14ac:dyDescent="0.25">
      <c r="A62" s="346"/>
      <c r="B62" s="172" t="s">
        <v>286</v>
      </c>
      <c r="C62" s="259"/>
      <c r="D62" s="260"/>
      <c r="E62" s="261"/>
      <c r="F62" s="262"/>
      <c r="G62" s="193" t="s">
        <v>200</v>
      </c>
      <c r="H62" s="193">
        <v>255</v>
      </c>
      <c r="I62" s="195" t="s">
        <v>200</v>
      </c>
      <c r="J62" s="193">
        <v>124</v>
      </c>
      <c r="K62" s="193">
        <v>67</v>
      </c>
      <c r="L62" s="193">
        <v>57</v>
      </c>
      <c r="M62" s="263">
        <v>4146.3999999999996</v>
      </c>
      <c r="N62" s="263">
        <v>2323.1999999999998</v>
      </c>
      <c r="O62" s="263">
        <v>1823.2</v>
      </c>
      <c r="P62" s="195">
        <v>228050</v>
      </c>
      <c r="Q62" s="195">
        <v>228050</v>
      </c>
      <c r="R62" s="195">
        <v>0</v>
      </c>
      <c r="S62" s="209" t="s">
        <v>200</v>
      </c>
    </row>
    <row r="63" spans="1:19" x14ac:dyDescent="0.25">
      <c r="A63" s="264"/>
      <c r="B63" s="265" t="s">
        <v>54</v>
      </c>
      <c r="C63" s="266"/>
      <c r="D63" s="267"/>
      <c r="E63" s="268"/>
      <c r="F63" s="268"/>
      <c r="G63" s="269"/>
      <c r="H63" s="269"/>
      <c r="I63" s="270"/>
      <c r="J63" s="269"/>
      <c r="K63" s="269"/>
      <c r="L63" s="269"/>
      <c r="M63" s="271"/>
      <c r="N63" s="271"/>
      <c r="O63" s="271"/>
      <c r="P63" s="270"/>
      <c r="Q63" s="270"/>
      <c r="R63" s="270"/>
      <c r="S63" s="216"/>
    </row>
    <row r="64" spans="1:19" x14ac:dyDescent="0.25">
      <c r="A64" s="347">
        <v>1</v>
      </c>
      <c r="B64" s="174" t="s">
        <v>285</v>
      </c>
      <c r="C64" s="175">
        <v>2326</v>
      </c>
      <c r="D64" s="176">
        <v>41526</v>
      </c>
      <c r="E64" s="177" t="s">
        <v>655</v>
      </c>
      <c r="F64" s="177" t="s">
        <v>654</v>
      </c>
      <c r="G64" s="178">
        <v>1</v>
      </c>
      <c r="H64" s="178">
        <v>1</v>
      </c>
      <c r="I64" s="181">
        <v>497.7</v>
      </c>
      <c r="J64" s="178">
        <v>1</v>
      </c>
      <c r="K64" s="178">
        <v>1</v>
      </c>
      <c r="L64" s="178">
        <v>0</v>
      </c>
      <c r="M64" s="180">
        <v>18.2</v>
      </c>
      <c r="N64" s="180">
        <v>18.2</v>
      </c>
      <c r="O64" s="180">
        <v>0</v>
      </c>
      <c r="P64" s="181">
        <v>1003</v>
      </c>
      <c r="Q64" s="181">
        <v>1003</v>
      </c>
      <c r="R64" s="181">
        <v>0</v>
      </c>
      <c r="S64" s="201"/>
    </row>
    <row r="65" spans="1:19" x14ac:dyDescent="0.25">
      <c r="A65" s="186">
        <v>2</v>
      </c>
      <c r="B65" s="174" t="s">
        <v>287</v>
      </c>
      <c r="C65" s="187">
        <v>3334</v>
      </c>
      <c r="D65" s="188">
        <v>41600</v>
      </c>
      <c r="E65" s="177" t="s">
        <v>655</v>
      </c>
      <c r="F65" s="177" t="s">
        <v>654</v>
      </c>
      <c r="G65" s="202">
        <v>25</v>
      </c>
      <c r="H65" s="202">
        <v>25</v>
      </c>
      <c r="I65" s="179">
        <v>505.1</v>
      </c>
      <c r="J65" s="202">
        <v>15</v>
      </c>
      <c r="K65" s="202">
        <v>6</v>
      </c>
      <c r="L65" s="202">
        <v>9</v>
      </c>
      <c r="M65" s="182">
        <v>466.3</v>
      </c>
      <c r="N65" s="182">
        <v>180</v>
      </c>
      <c r="O65" s="182">
        <v>286.3</v>
      </c>
      <c r="P65" s="181">
        <v>25646.5</v>
      </c>
      <c r="Q65" s="181">
        <v>25646.5</v>
      </c>
      <c r="R65" s="181">
        <v>0</v>
      </c>
      <c r="S65" s="201">
        <v>55</v>
      </c>
    </row>
    <row r="66" spans="1:19" x14ac:dyDescent="0.25">
      <c r="A66" s="347">
        <v>3</v>
      </c>
      <c r="B66" s="174" t="s">
        <v>288</v>
      </c>
      <c r="C66" s="187">
        <v>3458</v>
      </c>
      <c r="D66" s="188">
        <v>41605</v>
      </c>
      <c r="E66" s="177" t="s">
        <v>655</v>
      </c>
      <c r="F66" s="177" t="s">
        <v>654</v>
      </c>
      <c r="G66" s="202">
        <v>33</v>
      </c>
      <c r="H66" s="202">
        <v>33</v>
      </c>
      <c r="I66" s="179">
        <v>438.9</v>
      </c>
      <c r="J66" s="202">
        <v>11</v>
      </c>
      <c r="K66" s="202">
        <v>5</v>
      </c>
      <c r="L66" s="202">
        <v>6</v>
      </c>
      <c r="M66" s="182">
        <v>421.5</v>
      </c>
      <c r="N66" s="182">
        <v>210.9</v>
      </c>
      <c r="O66" s="182">
        <v>210.6</v>
      </c>
      <c r="P66" s="181">
        <v>23182.5</v>
      </c>
      <c r="Q66" s="181">
        <v>23182.5</v>
      </c>
      <c r="R66" s="181">
        <v>0</v>
      </c>
      <c r="S66" s="201">
        <v>55</v>
      </c>
    </row>
    <row r="67" spans="1:19" x14ac:dyDescent="0.25">
      <c r="A67" s="186">
        <v>4</v>
      </c>
      <c r="B67" s="119" t="s">
        <v>289</v>
      </c>
      <c r="C67" s="187">
        <v>78</v>
      </c>
      <c r="D67" s="188">
        <v>41654</v>
      </c>
      <c r="E67" s="177" t="s">
        <v>655</v>
      </c>
      <c r="F67" s="177" t="s">
        <v>654</v>
      </c>
      <c r="G67" s="202">
        <v>46</v>
      </c>
      <c r="H67" s="202">
        <v>46</v>
      </c>
      <c r="I67" s="179">
        <v>851.5</v>
      </c>
      <c r="J67" s="202">
        <v>24</v>
      </c>
      <c r="K67" s="202">
        <v>16</v>
      </c>
      <c r="L67" s="202">
        <v>8</v>
      </c>
      <c r="M67" s="182">
        <v>823.5</v>
      </c>
      <c r="N67" s="182">
        <v>493.8</v>
      </c>
      <c r="O67" s="182">
        <v>329.7</v>
      </c>
      <c r="P67" s="181">
        <v>45292.5</v>
      </c>
      <c r="Q67" s="181">
        <v>45292.5</v>
      </c>
      <c r="R67" s="181">
        <v>0</v>
      </c>
      <c r="S67" s="201">
        <v>55</v>
      </c>
    </row>
    <row r="68" spans="1:19" x14ac:dyDescent="0.25">
      <c r="A68" s="347">
        <v>5</v>
      </c>
      <c r="B68" s="119" t="s">
        <v>290</v>
      </c>
      <c r="C68" s="187">
        <v>566</v>
      </c>
      <c r="D68" s="188">
        <v>41698</v>
      </c>
      <c r="E68" s="177" t="s">
        <v>655</v>
      </c>
      <c r="F68" s="177" t="s">
        <v>654</v>
      </c>
      <c r="G68" s="202">
        <v>41</v>
      </c>
      <c r="H68" s="202">
        <v>41</v>
      </c>
      <c r="I68" s="179">
        <v>531.20000000000005</v>
      </c>
      <c r="J68" s="202">
        <v>19</v>
      </c>
      <c r="K68" s="202">
        <v>15</v>
      </c>
      <c r="L68" s="202">
        <v>4</v>
      </c>
      <c r="M68" s="182">
        <v>492</v>
      </c>
      <c r="N68" s="182">
        <v>352.8</v>
      </c>
      <c r="O68" s="182">
        <v>139.19999999999999</v>
      </c>
      <c r="P68" s="181">
        <v>27060</v>
      </c>
      <c r="Q68" s="181">
        <v>27060</v>
      </c>
      <c r="R68" s="181">
        <v>0</v>
      </c>
      <c r="S68" s="201">
        <v>55</v>
      </c>
    </row>
    <row r="69" spans="1:19" x14ac:dyDescent="0.25">
      <c r="A69" s="186">
        <v>6</v>
      </c>
      <c r="B69" s="119" t="s">
        <v>291</v>
      </c>
      <c r="C69" s="187">
        <v>565</v>
      </c>
      <c r="D69" s="188">
        <v>41698</v>
      </c>
      <c r="E69" s="177" t="s">
        <v>655</v>
      </c>
      <c r="F69" s="177" t="s">
        <v>654</v>
      </c>
      <c r="G69" s="202">
        <v>49</v>
      </c>
      <c r="H69" s="202">
        <v>49</v>
      </c>
      <c r="I69" s="179">
        <v>578.79999999999995</v>
      </c>
      <c r="J69" s="202">
        <v>19</v>
      </c>
      <c r="K69" s="202">
        <v>13</v>
      </c>
      <c r="L69" s="202">
        <v>6</v>
      </c>
      <c r="M69" s="182">
        <v>578.79999999999995</v>
      </c>
      <c r="N69" s="182">
        <v>332.9</v>
      </c>
      <c r="O69" s="182">
        <v>245.9</v>
      </c>
      <c r="P69" s="181">
        <v>31834</v>
      </c>
      <c r="Q69" s="181">
        <v>31834</v>
      </c>
      <c r="R69" s="181">
        <v>0</v>
      </c>
      <c r="S69" s="201">
        <v>55</v>
      </c>
    </row>
    <row r="70" spans="1:19" x14ac:dyDescent="0.25">
      <c r="A70" s="347">
        <v>7</v>
      </c>
      <c r="B70" s="119" t="s">
        <v>292</v>
      </c>
      <c r="C70" s="187">
        <v>567</v>
      </c>
      <c r="D70" s="188">
        <v>41698</v>
      </c>
      <c r="E70" s="177" t="s">
        <v>655</v>
      </c>
      <c r="F70" s="177" t="s">
        <v>654</v>
      </c>
      <c r="G70" s="202">
        <v>23</v>
      </c>
      <c r="H70" s="202">
        <v>23</v>
      </c>
      <c r="I70" s="179">
        <v>358</v>
      </c>
      <c r="J70" s="202">
        <v>9</v>
      </c>
      <c r="K70" s="202">
        <v>3</v>
      </c>
      <c r="L70" s="202">
        <v>6</v>
      </c>
      <c r="M70" s="182">
        <v>313.10000000000002</v>
      </c>
      <c r="N70" s="182">
        <v>89.4</v>
      </c>
      <c r="O70" s="182">
        <v>223.7</v>
      </c>
      <c r="P70" s="181">
        <v>17220.5</v>
      </c>
      <c r="Q70" s="181">
        <v>17220.5</v>
      </c>
      <c r="R70" s="181">
        <v>0</v>
      </c>
      <c r="S70" s="201">
        <v>55</v>
      </c>
    </row>
    <row r="71" spans="1:19" x14ac:dyDescent="0.25">
      <c r="A71" s="186">
        <v>8</v>
      </c>
      <c r="B71" s="119" t="s">
        <v>293</v>
      </c>
      <c r="C71" s="187">
        <v>564</v>
      </c>
      <c r="D71" s="188">
        <v>41698</v>
      </c>
      <c r="E71" s="177" t="s">
        <v>655</v>
      </c>
      <c r="F71" s="177" t="s">
        <v>654</v>
      </c>
      <c r="G71" s="202">
        <v>22</v>
      </c>
      <c r="H71" s="202">
        <v>22</v>
      </c>
      <c r="I71" s="179">
        <v>356.4</v>
      </c>
      <c r="J71" s="202">
        <v>8</v>
      </c>
      <c r="K71" s="202">
        <v>5</v>
      </c>
      <c r="L71" s="202">
        <v>3</v>
      </c>
      <c r="M71" s="182">
        <v>356.4</v>
      </c>
      <c r="N71" s="182">
        <v>223.1</v>
      </c>
      <c r="O71" s="182">
        <v>133.30000000000001</v>
      </c>
      <c r="P71" s="181">
        <v>19602</v>
      </c>
      <c r="Q71" s="181">
        <v>19602</v>
      </c>
      <c r="R71" s="181">
        <v>0</v>
      </c>
      <c r="S71" s="201">
        <v>55</v>
      </c>
    </row>
    <row r="72" spans="1:19" x14ac:dyDescent="0.25">
      <c r="A72" s="347">
        <v>9</v>
      </c>
      <c r="B72" s="119" t="s">
        <v>294</v>
      </c>
      <c r="C72" s="187">
        <v>691</v>
      </c>
      <c r="D72" s="188">
        <v>41711</v>
      </c>
      <c r="E72" s="177" t="s">
        <v>655</v>
      </c>
      <c r="F72" s="177" t="s">
        <v>654</v>
      </c>
      <c r="G72" s="202">
        <v>41</v>
      </c>
      <c r="H72" s="202">
        <v>41</v>
      </c>
      <c r="I72" s="179">
        <v>586.9</v>
      </c>
      <c r="J72" s="202">
        <v>19</v>
      </c>
      <c r="K72" s="202">
        <v>11</v>
      </c>
      <c r="L72" s="202">
        <v>8</v>
      </c>
      <c r="M72" s="182">
        <v>558.6</v>
      </c>
      <c r="N72" s="182">
        <v>325.2</v>
      </c>
      <c r="O72" s="182">
        <v>233.4</v>
      </c>
      <c r="P72" s="181">
        <v>30723</v>
      </c>
      <c r="Q72" s="181">
        <v>30723</v>
      </c>
      <c r="R72" s="181">
        <v>0</v>
      </c>
      <c r="S72" s="201">
        <v>55</v>
      </c>
    </row>
    <row r="73" spans="1:19" x14ac:dyDescent="0.25">
      <c r="A73" s="186">
        <v>10</v>
      </c>
      <c r="B73" s="119" t="s">
        <v>295</v>
      </c>
      <c r="C73" s="187">
        <v>693</v>
      </c>
      <c r="D73" s="188">
        <v>41711</v>
      </c>
      <c r="E73" s="177" t="s">
        <v>655</v>
      </c>
      <c r="F73" s="177" t="s">
        <v>654</v>
      </c>
      <c r="G73" s="202">
        <v>55</v>
      </c>
      <c r="H73" s="202">
        <v>55</v>
      </c>
      <c r="I73" s="179">
        <v>693.8</v>
      </c>
      <c r="J73" s="202">
        <v>19</v>
      </c>
      <c r="K73" s="202">
        <v>7</v>
      </c>
      <c r="L73" s="202">
        <v>12</v>
      </c>
      <c r="M73" s="182">
        <v>615.70000000000005</v>
      </c>
      <c r="N73" s="182">
        <v>175.5</v>
      </c>
      <c r="O73" s="182">
        <v>440.2</v>
      </c>
      <c r="P73" s="181">
        <v>33863.5</v>
      </c>
      <c r="Q73" s="181">
        <v>8436</v>
      </c>
      <c r="R73" s="181">
        <v>25427.5</v>
      </c>
      <c r="S73" s="201">
        <v>55</v>
      </c>
    </row>
    <row r="74" spans="1:19" x14ac:dyDescent="0.25">
      <c r="A74" s="347">
        <v>11</v>
      </c>
      <c r="B74" s="119" t="s">
        <v>296</v>
      </c>
      <c r="C74" s="187">
        <v>692</v>
      </c>
      <c r="D74" s="188">
        <v>41711</v>
      </c>
      <c r="E74" s="177" t="s">
        <v>655</v>
      </c>
      <c r="F74" s="177" t="s">
        <v>654</v>
      </c>
      <c r="G74" s="202">
        <v>21</v>
      </c>
      <c r="H74" s="202">
        <v>21</v>
      </c>
      <c r="I74" s="179">
        <v>434.5</v>
      </c>
      <c r="J74" s="202">
        <v>10</v>
      </c>
      <c r="K74" s="202">
        <v>7</v>
      </c>
      <c r="L74" s="202">
        <v>3</v>
      </c>
      <c r="M74" s="182">
        <v>391.2</v>
      </c>
      <c r="N74" s="182">
        <v>222</v>
      </c>
      <c r="O74" s="182">
        <v>169.2</v>
      </c>
      <c r="P74" s="181">
        <v>21516</v>
      </c>
      <c r="Q74" s="181">
        <v>0</v>
      </c>
      <c r="R74" s="181">
        <v>21516</v>
      </c>
      <c r="S74" s="201">
        <v>55</v>
      </c>
    </row>
    <row r="75" spans="1:19" x14ac:dyDescent="0.25">
      <c r="A75" s="186">
        <v>12</v>
      </c>
      <c r="B75" s="119" t="s">
        <v>297</v>
      </c>
      <c r="C75" s="187">
        <v>690</v>
      </c>
      <c r="D75" s="188">
        <v>41711</v>
      </c>
      <c r="E75" s="177" t="s">
        <v>655</v>
      </c>
      <c r="F75" s="177" t="s">
        <v>654</v>
      </c>
      <c r="G75" s="202">
        <v>31</v>
      </c>
      <c r="H75" s="202">
        <v>31</v>
      </c>
      <c r="I75" s="179">
        <v>556.20000000000005</v>
      </c>
      <c r="J75" s="202">
        <v>17</v>
      </c>
      <c r="K75" s="202">
        <v>14</v>
      </c>
      <c r="L75" s="202">
        <v>3</v>
      </c>
      <c r="M75" s="182">
        <v>556.20000000000005</v>
      </c>
      <c r="N75" s="182">
        <v>466.3</v>
      </c>
      <c r="O75" s="182">
        <v>89.9</v>
      </c>
      <c r="P75" s="181">
        <v>30591</v>
      </c>
      <c r="Q75" s="181">
        <v>0</v>
      </c>
      <c r="R75" s="181">
        <v>30591</v>
      </c>
      <c r="S75" s="201">
        <v>55</v>
      </c>
    </row>
    <row r="76" spans="1:19" x14ac:dyDescent="0.25">
      <c r="A76" s="347">
        <v>13</v>
      </c>
      <c r="B76" s="119" t="s">
        <v>298</v>
      </c>
      <c r="C76" s="187">
        <v>746</v>
      </c>
      <c r="D76" s="188">
        <v>41717</v>
      </c>
      <c r="E76" s="177" t="s">
        <v>655</v>
      </c>
      <c r="F76" s="177" t="s">
        <v>654</v>
      </c>
      <c r="G76" s="202">
        <v>29</v>
      </c>
      <c r="H76" s="202">
        <v>29</v>
      </c>
      <c r="I76" s="129">
        <v>344.8</v>
      </c>
      <c r="J76" s="202">
        <v>12</v>
      </c>
      <c r="K76" s="202">
        <v>5</v>
      </c>
      <c r="L76" s="202">
        <v>7</v>
      </c>
      <c r="M76" s="129">
        <v>344.8</v>
      </c>
      <c r="N76" s="182">
        <v>143</v>
      </c>
      <c r="O76" s="182">
        <v>201.8</v>
      </c>
      <c r="P76" s="181">
        <v>18964</v>
      </c>
      <c r="Q76" s="181">
        <v>0</v>
      </c>
      <c r="R76" s="181">
        <v>18964</v>
      </c>
      <c r="S76" s="201">
        <v>55</v>
      </c>
    </row>
    <row r="77" spans="1:19" x14ac:dyDescent="0.25">
      <c r="A77" s="186">
        <v>14</v>
      </c>
      <c r="B77" s="174" t="s">
        <v>299</v>
      </c>
      <c r="C77" s="187">
        <v>152</v>
      </c>
      <c r="D77" s="188">
        <v>41303</v>
      </c>
      <c r="E77" s="177" t="s">
        <v>655</v>
      </c>
      <c r="F77" s="177" t="s">
        <v>300</v>
      </c>
      <c r="G77" s="202">
        <v>1</v>
      </c>
      <c r="H77" s="202">
        <v>1</v>
      </c>
      <c r="I77" s="181">
        <v>482.8</v>
      </c>
      <c r="J77" s="202">
        <v>1</v>
      </c>
      <c r="K77" s="202">
        <v>1</v>
      </c>
      <c r="L77" s="202">
        <v>0</v>
      </c>
      <c r="M77" s="182">
        <v>42.1</v>
      </c>
      <c r="N77" s="182">
        <v>42.1</v>
      </c>
      <c r="O77" s="182">
        <v>0</v>
      </c>
      <c r="P77" s="181">
        <v>0</v>
      </c>
      <c r="Q77" s="181">
        <v>0</v>
      </c>
      <c r="R77" s="181">
        <v>0</v>
      </c>
      <c r="S77" s="182" t="s">
        <v>301</v>
      </c>
    </row>
    <row r="78" spans="1:19" ht="30" x14ac:dyDescent="0.25">
      <c r="A78" s="347">
        <v>15</v>
      </c>
      <c r="B78" s="174" t="s">
        <v>302</v>
      </c>
      <c r="C78" s="187">
        <v>1817</v>
      </c>
      <c r="D78" s="188">
        <v>41800</v>
      </c>
      <c r="E78" s="177" t="s">
        <v>655</v>
      </c>
      <c r="F78" s="177" t="s">
        <v>654</v>
      </c>
      <c r="G78" s="202">
        <v>18</v>
      </c>
      <c r="H78" s="202">
        <v>18</v>
      </c>
      <c r="I78" s="181">
        <v>483.9</v>
      </c>
      <c r="J78" s="202">
        <v>9</v>
      </c>
      <c r="K78" s="202">
        <v>7</v>
      </c>
      <c r="L78" s="202">
        <v>2</v>
      </c>
      <c r="M78" s="182">
        <v>391.5</v>
      </c>
      <c r="N78" s="182">
        <v>323.89999999999998</v>
      </c>
      <c r="O78" s="182">
        <v>67.599999999999994</v>
      </c>
      <c r="P78" s="181">
        <v>21532.5</v>
      </c>
      <c r="Q78" s="181">
        <v>0</v>
      </c>
      <c r="R78" s="181">
        <v>21532.5</v>
      </c>
      <c r="S78" s="201">
        <v>55</v>
      </c>
    </row>
    <row r="79" spans="1:19" x14ac:dyDescent="0.25">
      <c r="A79" s="186">
        <v>16</v>
      </c>
      <c r="B79" s="119" t="s">
        <v>303</v>
      </c>
      <c r="C79" s="187">
        <v>1778</v>
      </c>
      <c r="D79" s="188">
        <v>41800</v>
      </c>
      <c r="E79" s="177" t="s">
        <v>655</v>
      </c>
      <c r="F79" s="177" t="s">
        <v>654</v>
      </c>
      <c r="G79" s="202">
        <v>38</v>
      </c>
      <c r="H79" s="202">
        <v>38</v>
      </c>
      <c r="I79" s="181">
        <v>649.9</v>
      </c>
      <c r="J79" s="202">
        <v>23</v>
      </c>
      <c r="K79" s="202">
        <v>19</v>
      </c>
      <c r="L79" s="202">
        <v>4</v>
      </c>
      <c r="M79" s="182">
        <v>581</v>
      </c>
      <c r="N79" s="182">
        <v>484.5</v>
      </c>
      <c r="O79" s="182">
        <v>96.5</v>
      </c>
      <c r="P79" s="181">
        <v>31955</v>
      </c>
      <c r="Q79" s="181">
        <v>0</v>
      </c>
      <c r="R79" s="181">
        <v>31955</v>
      </c>
      <c r="S79" s="201">
        <v>55</v>
      </c>
    </row>
    <row r="80" spans="1:19" x14ac:dyDescent="0.25">
      <c r="A80" s="347">
        <v>17</v>
      </c>
      <c r="B80" s="174" t="s">
        <v>304</v>
      </c>
      <c r="C80" s="187">
        <v>2147</v>
      </c>
      <c r="D80" s="188">
        <v>41823</v>
      </c>
      <c r="E80" s="177" t="s">
        <v>655</v>
      </c>
      <c r="F80" s="177" t="s">
        <v>654</v>
      </c>
      <c r="G80" s="202">
        <v>30</v>
      </c>
      <c r="H80" s="202">
        <v>30</v>
      </c>
      <c r="I80" s="181">
        <v>381.7</v>
      </c>
      <c r="J80" s="202">
        <v>10</v>
      </c>
      <c r="K80" s="202">
        <v>3</v>
      </c>
      <c r="L80" s="202">
        <v>7</v>
      </c>
      <c r="M80" s="182">
        <v>318.39999999999998</v>
      </c>
      <c r="N80" s="182">
        <v>84.5</v>
      </c>
      <c r="O80" s="182">
        <v>233.9</v>
      </c>
      <c r="P80" s="181">
        <v>17512</v>
      </c>
      <c r="Q80" s="181">
        <v>0</v>
      </c>
      <c r="R80" s="181">
        <v>17512</v>
      </c>
      <c r="S80" s="201">
        <v>55</v>
      </c>
    </row>
    <row r="81" spans="1:19" x14ac:dyDescent="0.25">
      <c r="A81" s="186">
        <v>18</v>
      </c>
      <c r="B81" s="119" t="s">
        <v>305</v>
      </c>
      <c r="C81" s="187">
        <v>2148</v>
      </c>
      <c r="D81" s="188">
        <v>41823</v>
      </c>
      <c r="E81" s="177" t="s">
        <v>655</v>
      </c>
      <c r="F81" s="177" t="s">
        <v>656</v>
      </c>
      <c r="G81" s="202">
        <v>40</v>
      </c>
      <c r="H81" s="202">
        <v>40</v>
      </c>
      <c r="I81" s="181">
        <v>659.3</v>
      </c>
      <c r="J81" s="202">
        <v>18</v>
      </c>
      <c r="K81" s="202">
        <v>9</v>
      </c>
      <c r="L81" s="202">
        <v>9</v>
      </c>
      <c r="M81" s="182">
        <v>588.1</v>
      </c>
      <c r="N81" s="182">
        <v>276.7</v>
      </c>
      <c r="O81" s="182">
        <v>311.39999999999998</v>
      </c>
      <c r="P81" s="181">
        <v>32345.5</v>
      </c>
      <c r="Q81" s="181">
        <v>0</v>
      </c>
      <c r="R81" s="181">
        <v>32345.5</v>
      </c>
      <c r="S81" s="201">
        <v>55</v>
      </c>
    </row>
    <row r="82" spans="1:19" x14ac:dyDescent="0.25">
      <c r="A82" s="347">
        <v>19</v>
      </c>
      <c r="B82" s="119" t="s">
        <v>306</v>
      </c>
      <c r="C82" s="187">
        <v>2149</v>
      </c>
      <c r="D82" s="188">
        <v>41823</v>
      </c>
      <c r="E82" s="177" t="s">
        <v>655</v>
      </c>
      <c r="F82" s="177" t="s">
        <v>654</v>
      </c>
      <c r="G82" s="202">
        <v>27</v>
      </c>
      <c r="H82" s="202">
        <v>27</v>
      </c>
      <c r="I82" s="181">
        <v>490.2</v>
      </c>
      <c r="J82" s="202">
        <v>9</v>
      </c>
      <c r="K82" s="202">
        <v>6</v>
      </c>
      <c r="L82" s="202">
        <v>3</v>
      </c>
      <c r="M82" s="182">
        <v>343.5</v>
      </c>
      <c r="N82" s="182">
        <v>172</v>
      </c>
      <c r="O82" s="182">
        <v>171.5</v>
      </c>
      <c r="P82" s="181">
        <v>18892.5</v>
      </c>
      <c r="Q82" s="181">
        <v>0</v>
      </c>
      <c r="R82" s="181">
        <v>18892.5</v>
      </c>
      <c r="S82" s="201">
        <v>55</v>
      </c>
    </row>
    <row r="83" spans="1:19" x14ac:dyDescent="0.25">
      <c r="A83" s="186">
        <v>20</v>
      </c>
      <c r="B83" s="119" t="s">
        <v>307</v>
      </c>
      <c r="C83" s="272">
        <v>2284</v>
      </c>
      <c r="D83" s="188">
        <v>41831</v>
      </c>
      <c r="E83" s="177" t="s">
        <v>655</v>
      </c>
      <c r="F83" s="177" t="s">
        <v>654</v>
      </c>
      <c r="G83" s="202">
        <v>28</v>
      </c>
      <c r="H83" s="202">
        <v>28</v>
      </c>
      <c r="I83" s="181">
        <v>489.4</v>
      </c>
      <c r="J83" s="202">
        <v>13</v>
      </c>
      <c r="K83" s="202">
        <v>7</v>
      </c>
      <c r="L83" s="202">
        <v>6</v>
      </c>
      <c r="M83" s="182">
        <v>439.8</v>
      </c>
      <c r="N83" s="182">
        <v>190.4</v>
      </c>
      <c r="O83" s="182">
        <v>249.4</v>
      </c>
      <c r="P83" s="181">
        <v>24189</v>
      </c>
      <c r="Q83" s="181">
        <v>0</v>
      </c>
      <c r="R83" s="181">
        <v>24189</v>
      </c>
      <c r="S83" s="201">
        <v>55</v>
      </c>
    </row>
    <row r="84" spans="1:19" x14ac:dyDescent="0.25">
      <c r="A84" s="347">
        <v>21</v>
      </c>
      <c r="B84" s="119" t="s">
        <v>308</v>
      </c>
      <c r="C84" s="187">
        <v>2285</v>
      </c>
      <c r="D84" s="188">
        <v>41831</v>
      </c>
      <c r="E84" s="177" t="s">
        <v>655</v>
      </c>
      <c r="F84" s="177" t="s">
        <v>654</v>
      </c>
      <c r="G84" s="202">
        <v>17</v>
      </c>
      <c r="H84" s="202">
        <v>17</v>
      </c>
      <c r="I84" s="181">
        <v>487.5</v>
      </c>
      <c r="J84" s="202">
        <v>10</v>
      </c>
      <c r="K84" s="202">
        <v>6</v>
      </c>
      <c r="L84" s="202">
        <v>4</v>
      </c>
      <c r="M84" s="182">
        <v>412.2</v>
      </c>
      <c r="N84" s="182">
        <v>299.39999999999998</v>
      </c>
      <c r="O84" s="182">
        <v>112.8</v>
      </c>
      <c r="P84" s="181">
        <v>22671</v>
      </c>
      <c r="Q84" s="181">
        <v>0</v>
      </c>
      <c r="R84" s="181">
        <v>22671</v>
      </c>
      <c r="S84" s="201">
        <v>55</v>
      </c>
    </row>
    <row r="85" spans="1:19" x14ac:dyDescent="0.25">
      <c r="A85" s="186">
        <v>22</v>
      </c>
      <c r="B85" s="174" t="s">
        <v>309</v>
      </c>
      <c r="C85" s="187">
        <v>2286</v>
      </c>
      <c r="D85" s="188">
        <v>41831</v>
      </c>
      <c r="E85" s="177" t="s">
        <v>655</v>
      </c>
      <c r="F85" s="177" t="s">
        <v>654</v>
      </c>
      <c r="G85" s="202">
        <v>29</v>
      </c>
      <c r="H85" s="202">
        <v>29</v>
      </c>
      <c r="I85" s="181">
        <v>549.20000000000005</v>
      </c>
      <c r="J85" s="202">
        <v>13</v>
      </c>
      <c r="K85" s="202">
        <v>11</v>
      </c>
      <c r="L85" s="202">
        <v>2</v>
      </c>
      <c r="M85" s="182">
        <v>416.4</v>
      </c>
      <c r="N85" s="182">
        <v>361.9</v>
      </c>
      <c r="O85" s="182">
        <v>54.5</v>
      </c>
      <c r="P85" s="181">
        <v>22902</v>
      </c>
      <c r="Q85" s="181">
        <v>0</v>
      </c>
      <c r="R85" s="181">
        <v>22902</v>
      </c>
      <c r="S85" s="201">
        <v>55</v>
      </c>
    </row>
    <row r="86" spans="1:19" x14ac:dyDescent="0.25">
      <c r="A86" s="347">
        <v>23</v>
      </c>
      <c r="B86" s="174" t="s">
        <v>310</v>
      </c>
      <c r="C86" s="187">
        <v>2287</v>
      </c>
      <c r="D86" s="188">
        <v>41831</v>
      </c>
      <c r="E86" s="177" t="s">
        <v>655</v>
      </c>
      <c r="F86" s="177" t="s">
        <v>654</v>
      </c>
      <c r="G86" s="202">
        <v>19</v>
      </c>
      <c r="H86" s="202">
        <v>19</v>
      </c>
      <c r="I86" s="181">
        <v>540.79999999999995</v>
      </c>
      <c r="J86" s="202">
        <v>12</v>
      </c>
      <c r="K86" s="202">
        <v>8</v>
      </c>
      <c r="L86" s="202">
        <v>4</v>
      </c>
      <c r="M86" s="182">
        <v>374.4</v>
      </c>
      <c r="N86" s="182">
        <v>247.4</v>
      </c>
      <c r="O86" s="182">
        <v>127</v>
      </c>
      <c r="P86" s="181">
        <v>20592</v>
      </c>
      <c r="Q86" s="181">
        <v>0</v>
      </c>
      <c r="R86" s="181">
        <v>20592</v>
      </c>
      <c r="S86" s="201">
        <v>55</v>
      </c>
    </row>
    <row r="87" spans="1:19" x14ac:dyDescent="0.25">
      <c r="A87" s="186">
        <v>24</v>
      </c>
      <c r="B87" s="119" t="s">
        <v>311</v>
      </c>
      <c r="C87" s="187">
        <v>2288</v>
      </c>
      <c r="D87" s="188">
        <v>41831</v>
      </c>
      <c r="E87" s="177" t="s">
        <v>655</v>
      </c>
      <c r="F87" s="177" t="s">
        <v>654</v>
      </c>
      <c r="G87" s="202">
        <v>26</v>
      </c>
      <c r="H87" s="202">
        <v>26</v>
      </c>
      <c r="I87" s="181">
        <v>387</v>
      </c>
      <c r="J87" s="202">
        <v>11</v>
      </c>
      <c r="K87" s="202">
        <v>5</v>
      </c>
      <c r="L87" s="202">
        <v>6</v>
      </c>
      <c r="M87" s="182">
        <v>348.6</v>
      </c>
      <c r="N87" s="182">
        <v>173.8</v>
      </c>
      <c r="O87" s="182">
        <v>174.8</v>
      </c>
      <c r="P87" s="181">
        <v>19173</v>
      </c>
      <c r="Q87" s="181">
        <v>0</v>
      </c>
      <c r="R87" s="181">
        <v>19173</v>
      </c>
      <c r="S87" s="201">
        <v>55</v>
      </c>
    </row>
    <row r="88" spans="1:19" x14ac:dyDescent="0.25">
      <c r="A88" s="347">
        <v>25</v>
      </c>
      <c r="B88" s="174" t="s">
        <v>312</v>
      </c>
      <c r="C88" s="187">
        <v>2289</v>
      </c>
      <c r="D88" s="188">
        <v>41831</v>
      </c>
      <c r="E88" s="177" t="s">
        <v>655</v>
      </c>
      <c r="F88" s="177" t="s">
        <v>654</v>
      </c>
      <c r="G88" s="202">
        <v>48</v>
      </c>
      <c r="H88" s="202">
        <v>48</v>
      </c>
      <c r="I88" s="181">
        <v>645.9</v>
      </c>
      <c r="J88" s="202">
        <v>19</v>
      </c>
      <c r="K88" s="202">
        <v>13</v>
      </c>
      <c r="L88" s="202">
        <v>6</v>
      </c>
      <c r="M88" s="182">
        <v>576.1</v>
      </c>
      <c r="N88" s="182">
        <v>401.2</v>
      </c>
      <c r="O88" s="182">
        <v>174.9</v>
      </c>
      <c r="P88" s="181">
        <v>31685.5</v>
      </c>
      <c r="Q88" s="181">
        <v>0</v>
      </c>
      <c r="R88" s="181">
        <v>31685.5</v>
      </c>
      <c r="S88" s="201">
        <v>55</v>
      </c>
    </row>
    <row r="89" spans="1:19" x14ac:dyDescent="0.25">
      <c r="A89" s="186">
        <v>26</v>
      </c>
      <c r="B89" s="183" t="s">
        <v>313</v>
      </c>
      <c r="C89" s="187">
        <v>2290</v>
      </c>
      <c r="D89" s="188">
        <v>41831</v>
      </c>
      <c r="E89" s="177" t="s">
        <v>655</v>
      </c>
      <c r="F89" s="177" t="s">
        <v>654</v>
      </c>
      <c r="G89" s="202">
        <v>32</v>
      </c>
      <c r="H89" s="202">
        <v>32</v>
      </c>
      <c r="I89" s="181">
        <v>671.5</v>
      </c>
      <c r="J89" s="178">
        <v>28</v>
      </c>
      <c r="K89" s="178">
        <v>23</v>
      </c>
      <c r="L89" s="178">
        <v>5</v>
      </c>
      <c r="M89" s="182">
        <v>572.5</v>
      </c>
      <c r="N89" s="182">
        <v>442.4</v>
      </c>
      <c r="O89" s="182">
        <v>130.1</v>
      </c>
      <c r="P89" s="181">
        <v>31487.5</v>
      </c>
      <c r="Q89" s="181">
        <v>0</v>
      </c>
      <c r="R89" s="181">
        <v>31487.5</v>
      </c>
      <c r="S89" s="201">
        <v>55</v>
      </c>
    </row>
    <row r="90" spans="1:19" x14ac:dyDescent="0.25">
      <c r="A90" s="347">
        <v>27</v>
      </c>
      <c r="B90" s="174" t="s">
        <v>314</v>
      </c>
      <c r="C90" s="187">
        <v>2291</v>
      </c>
      <c r="D90" s="188">
        <v>41831</v>
      </c>
      <c r="E90" s="177" t="s">
        <v>655</v>
      </c>
      <c r="F90" s="177" t="s">
        <v>654</v>
      </c>
      <c r="G90" s="202">
        <v>5</v>
      </c>
      <c r="H90" s="202">
        <v>5</v>
      </c>
      <c r="I90" s="181">
        <v>254.2</v>
      </c>
      <c r="J90" s="178">
        <v>5</v>
      </c>
      <c r="K90" s="178">
        <v>3</v>
      </c>
      <c r="L90" s="178">
        <v>2</v>
      </c>
      <c r="M90" s="182">
        <v>231.4</v>
      </c>
      <c r="N90" s="182">
        <v>165.1</v>
      </c>
      <c r="O90" s="182">
        <v>66.3</v>
      </c>
      <c r="P90" s="181">
        <v>12727</v>
      </c>
      <c r="Q90" s="181">
        <v>0</v>
      </c>
      <c r="R90" s="181">
        <v>12727</v>
      </c>
      <c r="S90" s="201">
        <v>55</v>
      </c>
    </row>
    <row r="91" spans="1:19" ht="16.5" customHeight="1" x14ac:dyDescent="0.25">
      <c r="A91" s="186">
        <v>28</v>
      </c>
      <c r="B91" s="174" t="s">
        <v>315</v>
      </c>
      <c r="C91" s="187">
        <v>2292</v>
      </c>
      <c r="D91" s="188">
        <v>41831</v>
      </c>
      <c r="E91" s="177" t="s">
        <v>655</v>
      </c>
      <c r="F91" s="177" t="s">
        <v>654</v>
      </c>
      <c r="G91" s="202">
        <v>33</v>
      </c>
      <c r="H91" s="202">
        <v>33</v>
      </c>
      <c r="I91" s="181">
        <v>646.4</v>
      </c>
      <c r="J91" s="202">
        <v>11</v>
      </c>
      <c r="K91" s="202">
        <v>4</v>
      </c>
      <c r="L91" s="202">
        <v>7</v>
      </c>
      <c r="M91" s="182">
        <v>463.7</v>
      </c>
      <c r="N91" s="182">
        <v>169.3</v>
      </c>
      <c r="O91" s="182">
        <v>294.39999999999998</v>
      </c>
      <c r="P91" s="181">
        <v>25503.5</v>
      </c>
      <c r="Q91" s="181">
        <v>0</v>
      </c>
      <c r="R91" s="181">
        <v>25503.5</v>
      </c>
      <c r="S91" s="201">
        <v>55</v>
      </c>
    </row>
    <row r="92" spans="1:19" x14ac:dyDescent="0.25">
      <c r="A92" s="347">
        <v>29</v>
      </c>
      <c r="B92" s="119" t="s">
        <v>316</v>
      </c>
      <c r="C92" s="187">
        <v>2296</v>
      </c>
      <c r="D92" s="188">
        <v>41835</v>
      </c>
      <c r="E92" s="177" t="s">
        <v>655</v>
      </c>
      <c r="F92" s="177" t="s">
        <v>654</v>
      </c>
      <c r="G92" s="202">
        <v>17</v>
      </c>
      <c r="H92" s="202">
        <v>17</v>
      </c>
      <c r="I92" s="181">
        <v>441.2</v>
      </c>
      <c r="J92" s="202">
        <v>9</v>
      </c>
      <c r="K92" s="202">
        <v>4</v>
      </c>
      <c r="L92" s="202">
        <v>5</v>
      </c>
      <c r="M92" s="182">
        <v>334.7</v>
      </c>
      <c r="N92" s="182">
        <v>176.6</v>
      </c>
      <c r="O92" s="182">
        <v>158.1</v>
      </c>
      <c r="P92" s="181">
        <v>18408.5</v>
      </c>
      <c r="Q92" s="181">
        <v>0</v>
      </c>
      <c r="R92" s="181">
        <v>18408.5</v>
      </c>
      <c r="S92" s="201">
        <v>55</v>
      </c>
    </row>
    <row r="93" spans="1:19" x14ac:dyDescent="0.25">
      <c r="A93" s="186">
        <v>30</v>
      </c>
      <c r="B93" s="119" t="s">
        <v>317</v>
      </c>
      <c r="C93" s="187">
        <v>3454</v>
      </c>
      <c r="D93" s="188">
        <v>41928</v>
      </c>
      <c r="E93" s="177" t="s">
        <v>655</v>
      </c>
      <c r="F93" s="177" t="s">
        <v>656</v>
      </c>
      <c r="G93" s="130">
        <v>37</v>
      </c>
      <c r="H93" s="130">
        <v>37</v>
      </c>
      <c r="I93" s="123">
        <v>677</v>
      </c>
      <c r="J93" s="124">
        <v>15</v>
      </c>
      <c r="K93" s="120">
        <v>9</v>
      </c>
      <c r="L93" s="120">
        <v>6</v>
      </c>
      <c r="M93" s="239">
        <v>608.5</v>
      </c>
      <c r="N93" s="131">
        <v>342.7</v>
      </c>
      <c r="O93" s="131">
        <v>265.8</v>
      </c>
      <c r="P93" s="181">
        <v>33467.5</v>
      </c>
      <c r="Q93" s="181">
        <v>0</v>
      </c>
      <c r="R93" s="181">
        <v>33467.5</v>
      </c>
      <c r="S93" s="201">
        <v>55</v>
      </c>
    </row>
    <row r="94" spans="1:19" x14ac:dyDescent="0.25">
      <c r="A94" s="347">
        <v>31</v>
      </c>
      <c r="B94" s="119" t="s">
        <v>318</v>
      </c>
      <c r="C94" s="187">
        <v>3455</v>
      </c>
      <c r="D94" s="188">
        <v>41928</v>
      </c>
      <c r="E94" s="177" t="s">
        <v>655</v>
      </c>
      <c r="F94" s="177" t="s">
        <v>654</v>
      </c>
      <c r="G94" s="130">
        <v>17</v>
      </c>
      <c r="H94" s="130">
        <v>17</v>
      </c>
      <c r="I94" s="123">
        <v>483.8</v>
      </c>
      <c r="J94" s="124">
        <v>7</v>
      </c>
      <c r="K94" s="120">
        <v>6</v>
      </c>
      <c r="L94" s="120">
        <v>1</v>
      </c>
      <c r="M94" s="239">
        <v>376.2</v>
      </c>
      <c r="N94" s="131">
        <v>227.4</v>
      </c>
      <c r="O94" s="131">
        <v>148.80000000000001</v>
      </c>
      <c r="P94" s="181">
        <v>20691</v>
      </c>
      <c r="Q94" s="181">
        <v>0</v>
      </c>
      <c r="R94" s="181">
        <v>20691</v>
      </c>
      <c r="S94" s="201">
        <v>55</v>
      </c>
    </row>
    <row r="95" spans="1:19" x14ac:dyDescent="0.25">
      <c r="A95" s="186">
        <v>32</v>
      </c>
      <c r="B95" s="119" t="s">
        <v>319</v>
      </c>
      <c r="C95" s="187">
        <v>3456</v>
      </c>
      <c r="D95" s="188">
        <v>41928</v>
      </c>
      <c r="E95" s="177" t="s">
        <v>655</v>
      </c>
      <c r="F95" s="177" t="s">
        <v>654</v>
      </c>
      <c r="G95" s="130">
        <v>11</v>
      </c>
      <c r="H95" s="130">
        <v>11</v>
      </c>
      <c r="I95" s="123">
        <v>291.10000000000002</v>
      </c>
      <c r="J95" s="124">
        <v>5</v>
      </c>
      <c r="K95" s="120">
        <v>3</v>
      </c>
      <c r="L95" s="120">
        <v>2</v>
      </c>
      <c r="M95" s="239">
        <v>177.4</v>
      </c>
      <c r="N95" s="131">
        <v>96.9</v>
      </c>
      <c r="O95" s="131">
        <v>80.5</v>
      </c>
      <c r="P95" s="181">
        <v>9757</v>
      </c>
      <c r="Q95" s="181">
        <v>0</v>
      </c>
      <c r="R95" s="181">
        <v>9757</v>
      </c>
      <c r="S95" s="201">
        <v>55</v>
      </c>
    </row>
    <row r="96" spans="1:19" x14ac:dyDescent="0.25">
      <c r="A96" s="347">
        <v>33</v>
      </c>
      <c r="B96" s="119" t="s">
        <v>320</v>
      </c>
      <c r="C96" s="187">
        <v>3457</v>
      </c>
      <c r="D96" s="188">
        <v>41928</v>
      </c>
      <c r="E96" s="177" t="s">
        <v>655</v>
      </c>
      <c r="F96" s="177" t="s">
        <v>654</v>
      </c>
      <c r="G96" s="132">
        <v>43</v>
      </c>
      <c r="H96" s="132">
        <v>43</v>
      </c>
      <c r="I96" s="123">
        <v>601.6</v>
      </c>
      <c r="J96" s="124">
        <v>16</v>
      </c>
      <c r="K96" s="120">
        <v>10</v>
      </c>
      <c r="L96" s="120">
        <v>6</v>
      </c>
      <c r="M96" s="239">
        <v>535.29999999999995</v>
      </c>
      <c r="N96" s="131">
        <v>281.2</v>
      </c>
      <c r="O96" s="131">
        <v>254.1</v>
      </c>
      <c r="P96" s="181">
        <v>29441.5</v>
      </c>
      <c r="Q96" s="181">
        <v>0</v>
      </c>
      <c r="R96" s="181">
        <v>29441.5</v>
      </c>
      <c r="S96" s="201">
        <v>55</v>
      </c>
    </row>
    <row r="97" spans="1:19" x14ac:dyDescent="0.25">
      <c r="A97" s="186">
        <v>34</v>
      </c>
      <c r="B97" s="119" t="s">
        <v>321</v>
      </c>
      <c r="C97" s="187">
        <v>3639</v>
      </c>
      <c r="D97" s="188">
        <v>41943</v>
      </c>
      <c r="E97" s="177" t="s">
        <v>655</v>
      </c>
      <c r="F97" s="177" t="s">
        <v>654</v>
      </c>
      <c r="G97" s="132">
        <v>47</v>
      </c>
      <c r="H97" s="132">
        <v>47</v>
      </c>
      <c r="I97" s="123">
        <v>1269.7</v>
      </c>
      <c r="J97" s="124">
        <v>23</v>
      </c>
      <c r="K97" s="120">
        <v>18</v>
      </c>
      <c r="L97" s="120">
        <v>5</v>
      </c>
      <c r="M97" s="239">
        <v>761.6</v>
      </c>
      <c r="N97" s="131">
        <v>551.4</v>
      </c>
      <c r="O97" s="131">
        <v>210.2</v>
      </c>
      <c r="P97" s="181">
        <v>41888</v>
      </c>
      <c r="Q97" s="181">
        <v>0</v>
      </c>
      <c r="R97" s="181">
        <v>41888</v>
      </c>
      <c r="S97" s="201">
        <v>55</v>
      </c>
    </row>
    <row r="98" spans="1:19" x14ac:dyDescent="0.25">
      <c r="A98" s="347">
        <v>35</v>
      </c>
      <c r="B98" s="119" t="s">
        <v>322</v>
      </c>
      <c r="C98" s="187">
        <v>3640</v>
      </c>
      <c r="D98" s="188">
        <v>41943</v>
      </c>
      <c r="E98" s="177" t="s">
        <v>655</v>
      </c>
      <c r="F98" s="177" t="s">
        <v>654</v>
      </c>
      <c r="G98" s="132">
        <v>30</v>
      </c>
      <c r="H98" s="132">
        <v>30</v>
      </c>
      <c r="I98" s="123">
        <v>480.6</v>
      </c>
      <c r="J98" s="124">
        <v>11</v>
      </c>
      <c r="K98" s="120">
        <v>6</v>
      </c>
      <c r="L98" s="120">
        <v>5</v>
      </c>
      <c r="M98" s="239">
        <v>356.3</v>
      </c>
      <c r="N98" s="131">
        <v>200.5</v>
      </c>
      <c r="O98" s="131">
        <v>155.80000000000001</v>
      </c>
      <c r="P98" s="181">
        <v>19596.5</v>
      </c>
      <c r="Q98" s="181">
        <v>0</v>
      </c>
      <c r="R98" s="181">
        <v>19596.5</v>
      </c>
      <c r="S98" s="201">
        <v>55</v>
      </c>
    </row>
    <row r="99" spans="1:19" x14ac:dyDescent="0.25">
      <c r="A99" s="186">
        <v>36</v>
      </c>
      <c r="B99" s="119" t="s">
        <v>323</v>
      </c>
      <c r="C99" s="187">
        <v>3666</v>
      </c>
      <c r="D99" s="188">
        <v>41954</v>
      </c>
      <c r="E99" s="177" t="s">
        <v>655</v>
      </c>
      <c r="F99" s="177" t="s">
        <v>654</v>
      </c>
      <c r="G99" s="132">
        <v>31</v>
      </c>
      <c r="H99" s="132">
        <v>31</v>
      </c>
      <c r="I99" s="123">
        <v>550.5</v>
      </c>
      <c r="J99" s="124">
        <v>13</v>
      </c>
      <c r="K99" s="120">
        <v>8</v>
      </c>
      <c r="L99" s="120">
        <v>5</v>
      </c>
      <c r="M99" s="239">
        <v>502.7</v>
      </c>
      <c r="N99" s="131">
        <v>251.9</v>
      </c>
      <c r="O99" s="131">
        <v>250.8</v>
      </c>
      <c r="P99" s="181">
        <v>27648.5</v>
      </c>
      <c r="Q99" s="181">
        <v>0</v>
      </c>
      <c r="R99" s="181">
        <v>27648.5</v>
      </c>
      <c r="S99" s="201">
        <v>55</v>
      </c>
    </row>
    <row r="100" spans="1:19" x14ac:dyDescent="0.25">
      <c r="A100" s="347">
        <v>37</v>
      </c>
      <c r="B100" s="119" t="s">
        <v>324</v>
      </c>
      <c r="C100" s="187">
        <v>3667</v>
      </c>
      <c r="D100" s="188">
        <v>41954</v>
      </c>
      <c r="E100" s="177" t="s">
        <v>655</v>
      </c>
      <c r="F100" s="177" t="s">
        <v>654</v>
      </c>
      <c r="G100" s="132">
        <v>82</v>
      </c>
      <c r="H100" s="132">
        <v>82</v>
      </c>
      <c r="I100" s="123">
        <v>984.3</v>
      </c>
      <c r="J100" s="124">
        <v>27</v>
      </c>
      <c r="K100" s="120">
        <v>15</v>
      </c>
      <c r="L100" s="120">
        <v>12</v>
      </c>
      <c r="M100" s="239">
        <v>862.8</v>
      </c>
      <c r="N100" s="131">
        <v>391.5</v>
      </c>
      <c r="O100" s="131">
        <v>471.3</v>
      </c>
      <c r="P100" s="181">
        <v>47454</v>
      </c>
      <c r="Q100" s="181">
        <v>0</v>
      </c>
      <c r="R100" s="181">
        <v>47454</v>
      </c>
      <c r="S100" s="201">
        <v>55</v>
      </c>
    </row>
    <row r="101" spans="1:19" x14ac:dyDescent="0.25">
      <c r="A101" s="186">
        <v>38</v>
      </c>
      <c r="B101" s="119" t="s">
        <v>325</v>
      </c>
      <c r="C101" s="187">
        <v>3901</v>
      </c>
      <c r="D101" s="211">
        <v>41974</v>
      </c>
      <c r="E101" s="177" t="s">
        <v>655</v>
      </c>
      <c r="F101" s="177" t="s">
        <v>654</v>
      </c>
      <c r="G101" s="132">
        <v>38</v>
      </c>
      <c r="H101" s="132">
        <v>38</v>
      </c>
      <c r="I101" s="123">
        <v>529</v>
      </c>
      <c r="J101" s="124">
        <v>14</v>
      </c>
      <c r="K101" s="120">
        <v>10</v>
      </c>
      <c r="L101" s="120">
        <v>4</v>
      </c>
      <c r="M101" s="239">
        <v>426</v>
      </c>
      <c r="N101" s="131">
        <v>300.5</v>
      </c>
      <c r="O101" s="131">
        <v>125.5</v>
      </c>
      <c r="P101" s="181">
        <v>23430</v>
      </c>
      <c r="Q101" s="181">
        <v>0</v>
      </c>
      <c r="R101" s="181">
        <v>23430</v>
      </c>
      <c r="S101" s="201">
        <v>55</v>
      </c>
    </row>
    <row r="102" spans="1:19" x14ac:dyDescent="0.25">
      <c r="A102" s="347">
        <v>39</v>
      </c>
      <c r="B102" s="174" t="s">
        <v>326</v>
      </c>
      <c r="C102" s="187">
        <v>3902</v>
      </c>
      <c r="D102" s="211">
        <v>41974</v>
      </c>
      <c r="E102" s="177" t="s">
        <v>655</v>
      </c>
      <c r="F102" s="177" t="s">
        <v>654</v>
      </c>
      <c r="G102" s="132">
        <v>34</v>
      </c>
      <c r="H102" s="132">
        <v>34</v>
      </c>
      <c r="I102" s="123">
        <v>473.5</v>
      </c>
      <c r="J102" s="124">
        <v>16</v>
      </c>
      <c r="K102" s="120">
        <v>13</v>
      </c>
      <c r="L102" s="120">
        <v>3</v>
      </c>
      <c r="M102" s="239">
        <v>433.7</v>
      </c>
      <c r="N102" s="131">
        <v>316</v>
      </c>
      <c r="O102" s="131">
        <v>117.7</v>
      </c>
      <c r="P102" s="181">
        <v>23853.5</v>
      </c>
      <c r="Q102" s="181">
        <v>0</v>
      </c>
      <c r="R102" s="181">
        <v>23853.5</v>
      </c>
      <c r="S102" s="201">
        <v>55</v>
      </c>
    </row>
    <row r="103" spans="1:19" x14ac:dyDescent="0.25">
      <c r="A103" s="186">
        <v>40</v>
      </c>
      <c r="B103" s="174" t="s">
        <v>327</v>
      </c>
      <c r="C103" s="187">
        <v>179</v>
      </c>
      <c r="D103" s="211">
        <v>42031</v>
      </c>
      <c r="E103" s="177" t="s">
        <v>655</v>
      </c>
      <c r="F103" s="177" t="s">
        <v>654</v>
      </c>
      <c r="G103" s="132">
        <v>29</v>
      </c>
      <c r="H103" s="132">
        <v>29</v>
      </c>
      <c r="I103" s="123">
        <v>397.5</v>
      </c>
      <c r="J103" s="124">
        <v>11</v>
      </c>
      <c r="K103" s="120">
        <v>6</v>
      </c>
      <c r="L103" s="120">
        <v>5</v>
      </c>
      <c r="M103" s="239">
        <v>332.5</v>
      </c>
      <c r="N103" s="131">
        <v>178.6</v>
      </c>
      <c r="O103" s="131">
        <v>153.9</v>
      </c>
      <c r="P103" s="181">
        <v>18287.5</v>
      </c>
      <c r="Q103" s="181">
        <v>0</v>
      </c>
      <c r="R103" s="181">
        <v>18287.5</v>
      </c>
      <c r="S103" s="201">
        <v>55</v>
      </c>
    </row>
    <row r="104" spans="1:19" x14ac:dyDescent="0.25">
      <c r="A104" s="347">
        <v>41</v>
      </c>
      <c r="B104" s="174" t="s">
        <v>328</v>
      </c>
      <c r="C104" s="187">
        <v>178</v>
      </c>
      <c r="D104" s="188">
        <v>42031</v>
      </c>
      <c r="E104" s="177" t="s">
        <v>655</v>
      </c>
      <c r="F104" s="177" t="s">
        <v>654</v>
      </c>
      <c r="G104" s="132">
        <v>33</v>
      </c>
      <c r="H104" s="132">
        <v>33</v>
      </c>
      <c r="I104" s="180">
        <v>439.2</v>
      </c>
      <c r="J104" s="124">
        <v>13</v>
      </c>
      <c r="K104" s="120">
        <v>8</v>
      </c>
      <c r="L104" s="120">
        <v>5</v>
      </c>
      <c r="M104" s="133">
        <v>375.3</v>
      </c>
      <c r="N104" s="131">
        <v>237.5</v>
      </c>
      <c r="O104" s="131">
        <v>137.80000000000001</v>
      </c>
      <c r="P104" s="181">
        <v>20641.5</v>
      </c>
      <c r="Q104" s="181">
        <v>0</v>
      </c>
      <c r="R104" s="181">
        <v>20641.5</v>
      </c>
      <c r="S104" s="201">
        <v>55</v>
      </c>
    </row>
    <row r="105" spans="1:19" x14ac:dyDescent="0.25">
      <c r="A105" s="186">
        <v>42</v>
      </c>
      <c r="B105" s="119" t="s">
        <v>329</v>
      </c>
      <c r="C105" s="187">
        <v>180</v>
      </c>
      <c r="D105" s="188">
        <v>42031</v>
      </c>
      <c r="E105" s="177" t="s">
        <v>655</v>
      </c>
      <c r="F105" s="177" t="s">
        <v>654</v>
      </c>
      <c r="G105" s="132">
        <v>32</v>
      </c>
      <c r="H105" s="132">
        <v>32</v>
      </c>
      <c r="I105" s="123">
        <v>652.1</v>
      </c>
      <c r="J105" s="124">
        <v>17</v>
      </c>
      <c r="K105" s="120">
        <v>9</v>
      </c>
      <c r="L105" s="120">
        <v>8</v>
      </c>
      <c r="M105" s="239">
        <v>580.70000000000005</v>
      </c>
      <c r="N105" s="131">
        <v>291.5</v>
      </c>
      <c r="O105" s="131">
        <v>289.2</v>
      </c>
      <c r="P105" s="181">
        <v>31938.5</v>
      </c>
      <c r="Q105" s="181">
        <v>0</v>
      </c>
      <c r="R105" s="181">
        <v>31938.5</v>
      </c>
      <c r="S105" s="201">
        <v>55</v>
      </c>
    </row>
    <row r="106" spans="1:19" x14ac:dyDescent="0.25">
      <c r="A106" s="347">
        <v>43</v>
      </c>
      <c r="B106" s="174" t="s">
        <v>330</v>
      </c>
      <c r="C106" s="187">
        <v>398</v>
      </c>
      <c r="D106" s="211">
        <v>42051</v>
      </c>
      <c r="E106" s="177" t="s">
        <v>655</v>
      </c>
      <c r="F106" s="177" t="s">
        <v>654</v>
      </c>
      <c r="G106" s="132">
        <v>30</v>
      </c>
      <c r="H106" s="132">
        <v>30</v>
      </c>
      <c r="I106" s="123">
        <v>645.4</v>
      </c>
      <c r="J106" s="124">
        <v>18</v>
      </c>
      <c r="K106" s="120">
        <v>14</v>
      </c>
      <c r="L106" s="120">
        <v>4</v>
      </c>
      <c r="M106" s="239">
        <v>574.6</v>
      </c>
      <c r="N106" s="131">
        <v>426.1</v>
      </c>
      <c r="O106" s="131">
        <v>148.5</v>
      </c>
      <c r="P106" s="181">
        <v>31603</v>
      </c>
      <c r="Q106" s="181">
        <v>0</v>
      </c>
      <c r="R106" s="181">
        <v>31603</v>
      </c>
      <c r="S106" s="201">
        <v>55</v>
      </c>
    </row>
    <row r="107" spans="1:19" x14ac:dyDescent="0.25">
      <c r="A107" s="186">
        <v>44</v>
      </c>
      <c r="B107" s="174" t="s">
        <v>331</v>
      </c>
      <c r="C107" s="187">
        <v>399</v>
      </c>
      <c r="D107" s="188">
        <v>42051</v>
      </c>
      <c r="E107" s="177" t="s">
        <v>655</v>
      </c>
      <c r="F107" s="177" t="s">
        <v>654</v>
      </c>
      <c r="G107" s="132">
        <v>32</v>
      </c>
      <c r="H107" s="132">
        <v>32</v>
      </c>
      <c r="I107" s="123">
        <v>548.70000000000005</v>
      </c>
      <c r="J107" s="124">
        <v>12</v>
      </c>
      <c r="K107" s="120">
        <v>5</v>
      </c>
      <c r="L107" s="120">
        <v>7</v>
      </c>
      <c r="M107" s="239">
        <v>327.5</v>
      </c>
      <c r="N107" s="131">
        <v>139.80000000000001</v>
      </c>
      <c r="O107" s="131">
        <v>187.7</v>
      </c>
      <c r="P107" s="181">
        <v>18012.5</v>
      </c>
      <c r="Q107" s="181">
        <v>0</v>
      </c>
      <c r="R107" s="181">
        <v>18012.5</v>
      </c>
      <c r="S107" s="201">
        <v>55</v>
      </c>
    </row>
    <row r="108" spans="1:19" x14ac:dyDescent="0.25">
      <c r="A108" s="347">
        <v>45</v>
      </c>
      <c r="B108" s="174" t="s">
        <v>332</v>
      </c>
      <c r="C108" s="187">
        <v>400</v>
      </c>
      <c r="D108" s="188">
        <v>42051</v>
      </c>
      <c r="E108" s="177" t="s">
        <v>655</v>
      </c>
      <c r="F108" s="177" t="s">
        <v>654</v>
      </c>
      <c r="G108" s="132">
        <v>34</v>
      </c>
      <c r="H108" s="132">
        <v>34</v>
      </c>
      <c r="I108" s="123">
        <v>480.2</v>
      </c>
      <c r="J108" s="124">
        <v>13</v>
      </c>
      <c r="K108" s="120">
        <v>8</v>
      </c>
      <c r="L108" s="120">
        <v>5</v>
      </c>
      <c r="M108" s="239">
        <v>433</v>
      </c>
      <c r="N108" s="131">
        <v>281.2</v>
      </c>
      <c r="O108" s="131">
        <v>151.80000000000001</v>
      </c>
      <c r="P108" s="181">
        <v>23815</v>
      </c>
      <c r="Q108" s="181">
        <v>0</v>
      </c>
      <c r="R108" s="181">
        <v>23815</v>
      </c>
      <c r="S108" s="201">
        <v>55</v>
      </c>
    </row>
    <row r="109" spans="1:19" x14ac:dyDescent="0.25">
      <c r="A109" s="186">
        <v>46</v>
      </c>
      <c r="B109" s="174" t="s">
        <v>333</v>
      </c>
      <c r="C109" s="187">
        <v>613</v>
      </c>
      <c r="D109" s="188">
        <v>42067</v>
      </c>
      <c r="E109" s="177" t="s">
        <v>655</v>
      </c>
      <c r="F109" s="177" t="s">
        <v>654</v>
      </c>
      <c r="G109" s="132">
        <v>18</v>
      </c>
      <c r="H109" s="132">
        <v>18</v>
      </c>
      <c r="I109" s="123">
        <v>444.8</v>
      </c>
      <c r="J109" s="124">
        <v>6</v>
      </c>
      <c r="K109" s="120">
        <v>2</v>
      </c>
      <c r="L109" s="120">
        <v>4</v>
      </c>
      <c r="M109" s="239">
        <v>274.39999999999998</v>
      </c>
      <c r="N109" s="131">
        <v>96.6</v>
      </c>
      <c r="O109" s="131">
        <v>177.8</v>
      </c>
      <c r="P109" s="181">
        <v>15092</v>
      </c>
      <c r="Q109" s="181">
        <v>0</v>
      </c>
      <c r="R109" s="181">
        <v>15092</v>
      </c>
      <c r="S109" s="201">
        <v>55</v>
      </c>
    </row>
    <row r="110" spans="1:19" x14ac:dyDescent="0.25">
      <c r="A110" s="347">
        <v>47</v>
      </c>
      <c r="B110" s="174" t="s">
        <v>334</v>
      </c>
      <c r="C110" s="187">
        <v>616</v>
      </c>
      <c r="D110" s="188">
        <v>42067</v>
      </c>
      <c r="E110" s="177" t="s">
        <v>655</v>
      </c>
      <c r="F110" s="177" t="s">
        <v>654</v>
      </c>
      <c r="G110" s="132">
        <v>26</v>
      </c>
      <c r="H110" s="132">
        <v>26</v>
      </c>
      <c r="I110" s="123">
        <v>479.6</v>
      </c>
      <c r="J110" s="124">
        <v>11</v>
      </c>
      <c r="K110" s="120">
        <v>4</v>
      </c>
      <c r="L110" s="120">
        <v>7</v>
      </c>
      <c r="M110" s="239">
        <v>372</v>
      </c>
      <c r="N110" s="131">
        <v>140.1</v>
      </c>
      <c r="O110" s="131">
        <v>231.9</v>
      </c>
      <c r="P110" s="181">
        <v>20460</v>
      </c>
      <c r="Q110" s="181">
        <v>0</v>
      </c>
      <c r="R110" s="181">
        <v>20460</v>
      </c>
      <c r="S110" s="201">
        <v>55</v>
      </c>
    </row>
    <row r="111" spans="1:19" x14ac:dyDescent="0.25">
      <c r="A111" s="186">
        <v>48</v>
      </c>
      <c r="B111" s="174" t="s">
        <v>335</v>
      </c>
      <c r="C111" s="187">
        <v>614</v>
      </c>
      <c r="D111" s="188">
        <v>42067</v>
      </c>
      <c r="E111" s="177" t="s">
        <v>655</v>
      </c>
      <c r="F111" s="177" t="s">
        <v>654</v>
      </c>
      <c r="G111" s="132">
        <v>31</v>
      </c>
      <c r="H111" s="132">
        <v>31</v>
      </c>
      <c r="I111" s="123">
        <v>479.3</v>
      </c>
      <c r="J111" s="124">
        <v>10</v>
      </c>
      <c r="K111" s="120">
        <v>5</v>
      </c>
      <c r="L111" s="120">
        <v>5</v>
      </c>
      <c r="M111" s="239">
        <v>405.7</v>
      </c>
      <c r="N111" s="131">
        <v>178</v>
      </c>
      <c r="O111" s="131">
        <v>227.7</v>
      </c>
      <c r="P111" s="181">
        <v>22313.5</v>
      </c>
      <c r="Q111" s="181">
        <v>0</v>
      </c>
      <c r="R111" s="181">
        <v>22313.5</v>
      </c>
      <c r="S111" s="201">
        <v>55</v>
      </c>
    </row>
    <row r="112" spans="1:19" x14ac:dyDescent="0.25">
      <c r="A112" s="347">
        <v>49</v>
      </c>
      <c r="B112" s="174" t="s">
        <v>336</v>
      </c>
      <c r="C112" s="187">
        <v>615</v>
      </c>
      <c r="D112" s="188">
        <v>42067</v>
      </c>
      <c r="E112" s="177" t="s">
        <v>655</v>
      </c>
      <c r="F112" s="177" t="s">
        <v>654</v>
      </c>
      <c r="G112" s="132">
        <v>9</v>
      </c>
      <c r="H112" s="132">
        <v>9</v>
      </c>
      <c r="I112" s="123">
        <v>188.5</v>
      </c>
      <c r="J112" s="124">
        <v>4</v>
      </c>
      <c r="K112" s="120">
        <v>1</v>
      </c>
      <c r="L112" s="120">
        <v>3</v>
      </c>
      <c r="M112" s="239">
        <v>170.3</v>
      </c>
      <c r="N112" s="131">
        <v>42.3</v>
      </c>
      <c r="O112" s="131">
        <v>128</v>
      </c>
      <c r="P112" s="181">
        <v>9366.5</v>
      </c>
      <c r="Q112" s="181">
        <v>0</v>
      </c>
      <c r="R112" s="181">
        <v>9366.5</v>
      </c>
      <c r="S112" s="201">
        <v>55</v>
      </c>
    </row>
    <row r="113" spans="1:19" x14ac:dyDescent="0.25">
      <c r="A113" s="186">
        <v>50</v>
      </c>
      <c r="B113" s="174" t="s">
        <v>337</v>
      </c>
      <c r="C113" s="187">
        <v>741</v>
      </c>
      <c r="D113" s="188">
        <v>42080</v>
      </c>
      <c r="E113" s="177" t="s">
        <v>655</v>
      </c>
      <c r="F113" s="177" t="s">
        <v>654</v>
      </c>
      <c r="G113" s="132">
        <v>58</v>
      </c>
      <c r="H113" s="132">
        <v>58</v>
      </c>
      <c r="I113" s="123">
        <v>913.2</v>
      </c>
      <c r="J113" s="124">
        <v>31</v>
      </c>
      <c r="K113" s="120">
        <v>21</v>
      </c>
      <c r="L113" s="120">
        <v>10</v>
      </c>
      <c r="M113" s="239">
        <v>810.4</v>
      </c>
      <c r="N113" s="131">
        <v>509.8</v>
      </c>
      <c r="O113" s="131">
        <v>300.60000000000002</v>
      </c>
      <c r="P113" s="181">
        <v>44572</v>
      </c>
      <c r="Q113" s="181">
        <v>0</v>
      </c>
      <c r="R113" s="181">
        <v>44572</v>
      </c>
      <c r="S113" s="201">
        <v>55</v>
      </c>
    </row>
    <row r="114" spans="1:19" x14ac:dyDescent="0.25">
      <c r="A114" s="347">
        <v>51</v>
      </c>
      <c r="B114" s="174" t="s">
        <v>338</v>
      </c>
      <c r="C114" s="187">
        <v>815</v>
      </c>
      <c r="D114" s="188">
        <v>42090</v>
      </c>
      <c r="E114" s="177" t="s">
        <v>655</v>
      </c>
      <c r="F114" s="177" t="s">
        <v>654</v>
      </c>
      <c r="G114" s="132">
        <v>42</v>
      </c>
      <c r="H114" s="132">
        <v>42</v>
      </c>
      <c r="I114" s="123">
        <v>680.7</v>
      </c>
      <c r="J114" s="124">
        <v>17</v>
      </c>
      <c r="K114" s="120">
        <v>15</v>
      </c>
      <c r="L114" s="120">
        <v>2</v>
      </c>
      <c r="M114" s="239">
        <v>580.5</v>
      </c>
      <c r="N114" s="131">
        <v>516.20000000000005</v>
      </c>
      <c r="O114" s="131">
        <v>64.3</v>
      </c>
      <c r="P114" s="181">
        <v>31927.5</v>
      </c>
      <c r="Q114" s="181">
        <v>0</v>
      </c>
      <c r="R114" s="181">
        <v>31927.5</v>
      </c>
      <c r="S114" s="201">
        <v>55</v>
      </c>
    </row>
    <row r="115" spans="1:19" x14ac:dyDescent="0.25">
      <c r="A115" s="186">
        <v>52</v>
      </c>
      <c r="B115" s="174" t="s">
        <v>339</v>
      </c>
      <c r="C115" s="187">
        <v>929</v>
      </c>
      <c r="D115" s="188">
        <v>42104</v>
      </c>
      <c r="E115" s="177" t="s">
        <v>655</v>
      </c>
      <c r="F115" s="177" t="s">
        <v>654</v>
      </c>
      <c r="G115" s="132">
        <v>33</v>
      </c>
      <c r="H115" s="132">
        <v>33</v>
      </c>
      <c r="I115" s="123">
        <v>681.8</v>
      </c>
      <c r="J115" s="124">
        <v>15</v>
      </c>
      <c r="K115" s="120">
        <v>11</v>
      </c>
      <c r="L115" s="120">
        <v>4</v>
      </c>
      <c r="M115" s="239">
        <v>552.9</v>
      </c>
      <c r="N115" s="125">
        <v>372.6</v>
      </c>
      <c r="O115" s="125">
        <v>180.3</v>
      </c>
      <c r="P115" s="181">
        <v>30409.5</v>
      </c>
      <c r="Q115" s="181">
        <v>0</v>
      </c>
      <c r="R115" s="181">
        <v>30409.5</v>
      </c>
      <c r="S115" s="201">
        <v>55</v>
      </c>
    </row>
    <row r="116" spans="1:19" x14ac:dyDescent="0.25">
      <c r="A116" s="347">
        <v>53</v>
      </c>
      <c r="B116" s="174" t="s">
        <v>340</v>
      </c>
      <c r="C116" s="187">
        <v>1101</v>
      </c>
      <c r="D116" s="188">
        <v>42124</v>
      </c>
      <c r="E116" s="177" t="s">
        <v>655</v>
      </c>
      <c r="F116" s="177" t="s">
        <v>654</v>
      </c>
      <c r="G116" s="132">
        <v>39</v>
      </c>
      <c r="H116" s="132">
        <v>39</v>
      </c>
      <c r="I116" s="123">
        <v>650.70000000000005</v>
      </c>
      <c r="J116" s="124">
        <v>22</v>
      </c>
      <c r="K116" s="120">
        <v>14</v>
      </c>
      <c r="L116" s="120">
        <v>8</v>
      </c>
      <c r="M116" s="239">
        <v>582.5</v>
      </c>
      <c r="N116" s="125">
        <v>350.3</v>
      </c>
      <c r="O116" s="125">
        <v>232.2</v>
      </c>
      <c r="P116" s="181">
        <v>32037.5</v>
      </c>
      <c r="Q116" s="181">
        <v>0</v>
      </c>
      <c r="R116" s="181">
        <v>32037.5</v>
      </c>
      <c r="S116" s="201">
        <v>55</v>
      </c>
    </row>
    <row r="117" spans="1:19" x14ac:dyDescent="0.25">
      <c r="A117" s="186">
        <v>54</v>
      </c>
      <c r="B117" s="174" t="s">
        <v>341</v>
      </c>
      <c r="C117" s="187">
        <v>1099</v>
      </c>
      <c r="D117" s="188">
        <v>42124</v>
      </c>
      <c r="E117" s="177" t="s">
        <v>655</v>
      </c>
      <c r="F117" s="177" t="s">
        <v>654</v>
      </c>
      <c r="G117" s="132">
        <v>36</v>
      </c>
      <c r="H117" s="132">
        <v>36</v>
      </c>
      <c r="I117" s="123">
        <v>648.79999999999995</v>
      </c>
      <c r="J117" s="124">
        <v>16</v>
      </c>
      <c r="K117" s="120">
        <v>10</v>
      </c>
      <c r="L117" s="120">
        <v>6</v>
      </c>
      <c r="M117" s="239">
        <v>502.5</v>
      </c>
      <c r="N117" s="125">
        <v>285</v>
      </c>
      <c r="O117" s="125">
        <v>217.5</v>
      </c>
      <c r="P117" s="181">
        <v>27637.5</v>
      </c>
      <c r="Q117" s="181">
        <v>0</v>
      </c>
      <c r="R117" s="181">
        <v>27637.5</v>
      </c>
      <c r="S117" s="201">
        <v>55</v>
      </c>
    </row>
    <row r="118" spans="1:19" x14ac:dyDescent="0.25">
      <c r="A118" s="347">
        <v>55</v>
      </c>
      <c r="B118" s="174" t="s">
        <v>342</v>
      </c>
      <c r="C118" s="187">
        <v>1100</v>
      </c>
      <c r="D118" s="188">
        <v>42124</v>
      </c>
      <c r="E118" s="177" t="s">
        <v>655</v>
      </c>
      <c r="F118" s="177" t="s">
        <v>654</v>
      </c>
      <c r="G118" s="132">
        <v>41</v>
      </c>
      <c r="H118" s="132">
        <v>41</v>
      </c>
      <c r="I118" s="123">
        <v>643.70000000000005</v>
      </c>
      <c r="J118" s="124">
        <v>15</v>
      </c>
      <c r="K118" s="120">
        <v>10</v>
      </c>
      <c r="L118" s="120">
        <v>5</v>
      </c>
      <c r="M118" s="239">
        <v>502.6</v>
      </c>
      <c r="N118" s="125">
        <v>367.8</v>
      </c>
      <c r="O118" s="125">
        <v>134.80000000000001</v>
      </c>
      <c r="P118" s="181">
        <v>27643</v>
      </c>
      <c r="Q118" s="181">
        <v>0</v>
      </c>
      <c r="R118" s="181">
        <v>27643</v>
      </c>
      <c r="S118" s="201">
        <v>55</v>
      </c>
    </row>
    <row r="119" spans="1:19" x14ac:dyDescent="0.25">
      <c r="A119" s="186">
        <v>56</v>
      </c>
      <c r="B119" s="119" t="s">
        <v>343</v>
      </c>
      <c r="C119" s="122">
        <v>1208</v>
      </c>
      <c r="D119" s="188">
        <v>42136</v>
      </c>
      <c r="E119" s="177" t="s">
        <v>655</v>
      </c>
      <c r="F119" s="177" t="s">
        <v>654</v>
      </c>
      <c r="G119" s="122">
        <v>44</v>
      </c>
      <c r="H119" s="122">
        <v>44</v>
      </c>
      <c r="I119" s="123">
        <v>569.79999999999995</v>
      </c>
      <c r="J119" s="124">
        <v>19</v>
      </c>
      <c r="K119" s="120">
        <v>15</v>
      </c>
      <c r="L119" s="120">
        <v>4</v>
      </c>
      <c r="M119" s="239">
        <v>569.79999999999995</v>
      </c>
      <c r="N119" s="125">
        <v>470.6</v>
      </c>
      <c r="O119" s="125">
        <v>99.2</v>
      </c>
      <c r="P119" s="181">
        <v>31339</v>
      </c>
      <c r="Q119" s="181">
        <v>0</v>
      </c>
      <c r="R119" s="181">
        <v>31339</v>
      </c>
      <c r="S119" s="201">
        <v>55</v>
      </c>
    </row>
    <row r="120" spans="1:19" x14ac:dyDescent="0.25">
      <c r="A120" s="347">
        <v>57</v>
      </c>
      <c r="B120" s="119" t="s">
        <v>344</v>
      </c>
      <c r="C120" s="122">
        <v>1209</v>
      </c>
      <c r="D120" s="188">
        <v>42136</v>
      </c>
      <c r="E120" s="177" t="s">
        <v>655</v>
      </c>
      <c r="F120" s="177" t="s">
        <v>654</v>
      </c>
      <c r="G120" s="122">
        <v>34</v>
      </c>
      <c r="H120" s="122">
        <v>34</v>
      </c>
      <c r="I120" s="123">
        <v>591.6</v>
      </c>
      <c r="J120" s="124">
        <v>14</v>
      </c>
      <c r="K120" s="120">
        <v>7</v>
      </c>
      <c r="L120" s="120">
        <v>7</v>
      </c>
      <c r="M120" s="239">
        <v>591.6</v>
      </c>
      <c r="N120" s="125">
        <v>316</v>
      </c>
      <c r="O120" s="125">
        <v>275.60000000000002</v>
      </c>
      <c r="P120" s="181">
        <v>32538</v>
      </c>
      <c r="Q120" s="181">
        <v>0</v>
      </c>
      <c r="R120" s="181">
        <v>32538</v>
      </c>
      <c r="S120" s="201">
        <v>55</v>
      </c>
    </row>
    <row r="121" spans="1:19" x14ac:dyDescent="0.25">
      <c r="A121" s="186">
        <v>58</v>
      </c>
      <c r="B121" s="119" t="s">
        <v>345</v>
      </c>
      <c r="C121" s="122">
        <v>1207</v>
      </c>
      <c r="D121" s="188">
        <v>42136</v>
      </c>
      <c r="E121" s="177" t="s">
        <v>655</v>
      </c>
      <c r="F121" s="177" t="s">
        <v>654</v>
      </c>
      <c r="G121" s="122">
        <v>15</v>
      </c>
      <c r="H121" s="122">
        <v>15</v>
      </c>
      <c r="I121" s="123">
        <v>354.6</v>
      </c>
      <c r="J121" s="124">
        <v>7</v>
      </c>
      <c r="K121" s="120">
        <v>6</v>
      </c>
      <c r="L121" s="120">
        <v>1</v>
      </c>
      <c r="M121" s="239">
        <v>310.2</v>
      </c>
      <c r="N121" s="125">
        <v>265.7</v>
      </c>
      <c r="O121" s="125">
        <v>44.5</v>
      </c>
      <c r="P121" s="181">
        <v>17061</v>
      </c>
      <c r="Q121" s="181">
        <v>0</v>
      </c>
      <c r="R121" s="181">
        <v>17061</v>
      </c>
      <c r="S121" s="201">
        <v>55</v>
      </c>
    </row>
    <row r="122" spans="1:19" x14ac:dyDescent="0.25">
      <c r="A122" s="347">
        <v>59</v>
      </c>
      <c r="B122" s="119" t="s">
        <v>346</v>
      </c>
      <c r="C122" s="120">
        <v>1395</v>
      </c>
      <c r="D122" s="121">
        <v>42152</v>
      </c>
      <c r="E122" s="177" t="s">
        <v>655</v>
      </c>
      <c r="F122" s="177" t="s">
        <v>654</v>
      </c>
      <c r="G122" s="122">
        <v>33</v>
      </c>
      <c r="H122" s="122">
        <v>33</v>
      </c>
      <c r="I122" s="273">
        <v>533.29999999999995</v>
      </c>
      <c r="J122" s="124">
        <v>15</v>
      </c>
      <c r="K122" s="120">
        <v>13</v>
      </c>
      <c r="L122" s="120">
        <v>2</v>
      </c>
      <c r="M122" s="123">
        <v>473.2</v>
      </c>
      <c r="N122" s="125">
        <v>412.6</v>
      </c>
      <c r="O122" s="125">
        <v>60.6</v>
      </c>
      <c r="P122" s="181">
        <v>26026</v>
      </c>
      <c r="Q122" s="181">
        <v>0</v>
      </c>
      <c r="R122" s="181">
        <v>26026</v>
      </c>
      <c r="S122" s="201">
        <v>55</v>
      </c>
    </row>
    <row r="123" spans="1:19" x14ac:dyDescent="0.25">
      <c r="A123" s="186">
        <v>60</v>
      </c>
      <c r="B123" s="119" t="s">
        <v>347</v>
      </c>
      <c r="C123" s="120">
        <v>1669</v>
      </c>
      <c r="D123" s="121">
        <v>42178</v>
      </c>
      <c r="E123" s="177" t="s">
        <v>655</v>
      </c>
      <c r="F123" s="177" t="s">
        <v>654</v>
      </c>
      <c r="G123" s="122">
        <v>28</v>
      </c>
      <c r="H123" s="122">
        <v>28</v>
      </c>
      <c r="I123" s="123">
        <v>495.7</v>
      </c>
      <c r="J123" s="124">
        <v>18</v>
      </c>
      <c r="K123" s="120">
        <v>9</v>
      </c>
      <c r="L123" s="120">
        <v>9</v>
      </c>
      <c r="M123" s="239">
        <v>465.5</v>
      </c>
      <c r="N123" s="125">
        <v>213.4</v>
      </c>
      <c r="O123" s="125">
        <v>252.1</v>
      </c>
      <c r="P123" s="181">
        <v>25602.5</v>
      </c>
      <c r="Q123" s="181">
        <v>0</v>
      </c>
      <c r="R123" s="181">
        <v>25602.5</v>
      </c>
      <c r="S123" s="201">
        <v>55</v>
      </c>
    </row>
    <row r="124" spans="1:19" x14ac:dyDescent="0.25">
      <c r="A124" s="347">
        <v>61</v>
      </c>
      <c r="B124" s="119" t="s">
        <v>348</v>
      </c>
      <c r="C124" s="120">
        <v>1670</v>
      </c>
      <c r="D124" s="121">
        <v>42178</v>
      </c>
      <c r="E124" s="177" t="s">
        <v>655</v>
      </c>
      <c r="F124" s="177" t="s">
        <v>654</v>
      </c>
      <c r="G124" s="122">
        <v>22</v>
      </c>
      <c r="H124" s="122">
        <v>22</v>
      </c>
      <c r="I124" s="123">
        <v>352.2</v>
      </c>
      <c r="J124" s="124">
        <v>8</v>
      </c>
      <c r="K124" s="120">
        <v>4</v>
      </c>
      <c r="L124" s="120">
        <v>4</v>
      </c>
      <c r="M124" s="239">
        <v>352.2</v>
      </c>
      <c r="N124" s="125">
        <v>175.8</v>
      </c>
      <c r="O124" s="125">
        <v>176.4</v>
      </c>
      <c r="P124" s="181">
        <v>19371</v>
      </c>
      <c r="Q124" s="181">
        <v>0</v>
      </c>
      <c r="R124" s="181">
        <v>19371</v>
      </c>
      <c r="S124" s="201">
        <v>55</v>
      </c>
    </row>
    <row r="125" spans="1:19" x14ac:dyDescent="0.25">
      <c r="A125" s="186">
        <v>62</v>
      </c>
      <c r="B125" s="119" t="s">
        <v>349</v>
      </c>
      <c r="C125" s="120">
        <v>1719</v>
      </c>
      <c r="D125" s="121">
        <v>42181</v>
      </c>
      <c r="E125" s="177" t="s">
        <v>655</v>
      </c>
      <c r="F125" s="177" t="s">
        <v>654</v>
      </c>
      <c r="G125" s="122">
        <v>21</v>
      </c>
      <c r="H125" s="122">
        <v>21</v>
      </c>
      <c r="I125" s="123">
        <v>392.3</v>
      </c>
      <c r="J125" s="124">
        <v>10</v>
      </c>
      <c r="K125" s="120">
        <v>10</v>
      </c>
      <c r="L125" s="120">
        <v>0</v>
      </c>
      <c r="M125" s="239">
        <v>352.9</v>
      </c>
      <c r="N125" s="125">
        <v>352.9</v>
      </c>
      <c r="O125" s="125">
        <v>0</v>
      </c>
      <c r="P125" s="181">
        <v>19409.5</v>
      </c>
      <c r="Q125" s="181">
        <v>0</v>
      </c>
      <c r="R125" s="181">
        <v>19409.5</v>
      </c>
      <c r="S125" s="201">
        <v>55</v>
      </c>
    </row>
    <row r="126" spans="1:19" x14ac:dyDescent="0.25">
      <c r="A126" s="347">
        <v>63</v>
      </c>
      <c r="B126" s="119" t="s">
        <v>350</v>
      </c>
      <c r="C126" s="273">
        <v>1863</v>
      </c>
      <c r="D126" s="121">
        <v>42194</v>
      </c>
      <c r="E126" s="177" t="s">
        <v>655</v>
      </c>
      <c r="F126" s="177" t="s">
        <v>654</v>
      </c>
      <c r="G126" s="122">
        <v>33</v>
      </c>
      <c r="H126" s="122">
        <v>33</v>
      </c>
      <c r="I126" s="123">
        <v>586.9</v>
      </c>
      <c r="J126" s="124">
        <v>10</v>
      </c>
      <c r="K126" s="120">
        <v>6</v>
      </c>
      <c r="L126" s="120">
        <v>4</v>
      </c>
      <c r="M126" s="239">
        <v>566.6</v>
      </c>
      <c r="N126" s="125">
        <v>309.8</v>
      </c>
      <c r="O126" s="125">
        <v>256.8</v>
      </c>
      <c r="P126" s="181">
        <v>31163</v>
      </c>
      <c r="Q126" s="181">
        <v>0</v>
      </c>
      <c r="R126" s="181">
        <v>31163</v>
      </c>
      <c r="S126" s="201">
        <v>55</v>
      </c>
    </row>
    <row r="127" spans="1:19" x14ac:dyDescent="0.25">
      <c r="A127" s="186">
        <v>64</v>
      </c>
      <c r="B127" s="119" t="s">
        <v>351</v>
      </c>
      <c r="C127" s="120">
        <v>1861</v>
      </c>
      <c r="D127" s="121">
        <v>42194</v>
      </c>
      <c r="E127" s="177" t="s">
        <v>655</v>
      </c>
      <c r="F127" s="177" t="s">
        <v>654</v>
      </c>
      <c r="G127" s="122">
        <v>20</v>
      </c>
      <c r="H127" s="122">
        <v>20</v>
      </c>
      <c r="I127" s="123">
        <v>463.4</v>
      </c>
      <c r="J127" s="124">
        <v>10</v>
      </c>
      <c r="K127" s="120">
        <v>6</v>
      </c>
      <c r="L127" s="120">
        <v>4</v>
      </c>
      <c r="M127" s="239">
        <v>401.2</v>
      </c>
      <c r="N127" s="125">
        <v>208.4</v>
      </c>
      <c r="O127" s="125">
        <v>192.8</v>
      </c>
      <c r="P127" s="181">
        <v>22066</v>
      </c>
      <c r="Q127" s="181">
        <v>0</v>
      </c>
      <c r="R127" s="181">
        <v>22066</v>
      </c>
      <c r="S127" s="201">
        <v>55</v>
      </c>
    </row>
    <row r="128" spans="1:19" x14ac:dyDescent="0.25">
      <c r="A128" s="347">
        <v>65</v>
      </c>
      <c r="B128" s="119" t="s">
        <v>352</v>
      </c>
      <c r="C128" s="120">
        <v>1862</v>
      </c>
      <c r="D128" s="121">
        <v>42194</v>
      </c>
      <c r="E128" s="177" t="s">
        <v>655</v>
      </c>
      <c r="F128" s="177" t="s">
        <v>654</v>
      </c>
      <c r="G128" s="122">
        <v>27</v>
      </c>
      <c r="H128" s="122">
        <v>27</v>
      </c>
      <c r="I128" s="123">
        <v>436.9</v>
      </c>
      <c r="J128" s="124">
        <v>8</v>
      </c>
      <c r="K128" s="120">
        <v>7</v>
      </c>
      <c r="L128" s="120">
        <v>1</v>
      </c>
      <c r="M128" s="239">
        <v>391.8</v>
      </c>
      <c r="N128" s="125">
        <v>336.7</v>
      </c>
      <c r="O128" s="125">
        <v>55.1</v>
      </c>
      <c r="P128" s="181">
        <v>21549</v>
      </c>
      <c r="Q128" s="181">
        <v>0</v>
      </c>
      <c r="R128" s="181">
        <v>21549</v>
      </c>
      <c r="S128" s="201">
        <v>55</v>
      </c>
    </row>
    <row r="129" spans="1:19" x14ac:dyDescent="0.25">
      <c r="A129" s="186">
        <v>66</v>
      </c>
      <c r="B129" s="119" t="s">
        <v>353</v>
      </c>
      <c r="C129" s="120">
        <v>1929</v>
      </c>
      <c r="D129" s="121">
        <v>42200</v>
      </c>
      <c r="E129" s="177" t="s">
        <v>655</v>
      </c>
      <c r="F129" s="177" t="s">
        <v>654</v>
      </c>
      <c r="G129" s="122">
        <v>61</v>
      </c>
      <c r="H129" s="122">
        <v>61</v>
      </c>
      <c r="I129" s="123">
        <v>980.3</v>
      </c>
      <c r="J129" s="124">
        <v>24</v>
      </c>
      <c r="K129" s="120">
        <v>16</v>
      </c>
      <c r="L129" s="120">
        <v>8</v>
      </c>
      <c r="M129" s="239">
        <v>906.4</v>
      </c>
      <c r="N129" s="125">
        <v>529.5</v>
      </c>
      <c r="O129" s="125">
        <v>376.9</v>
      </c>
      <c r="P129" s="181">
        <v>49852</v>
      </c>
      <c r="Q129" s="181">
        <v>0</v>
      </c>
      <c r="R129" s="181">
        <v>49852</v>
      </c>
      <c r="S129" s="201">
        <v>55</v>
      </c>
    </row>
    <row r="130" spans="1:19" x14ac:dyDescent="0.25">
      <c r="A130" s="347">
        <v>67</v>
      </c>
      <c r="B130" s="119" t="s">
        <v>354</v>
      </c>
      <c r="C130" s="120">
        <v>2375</v>
      </c>
      <c r="D130" s="121">
        <v>42243</v>
      </c>
      <c r="E130" s="177" t="s">
        <v>655</v>
      </c>
      <c r="F130" s="177" t="s">
        <v>654</v>
      </c>
      <c r="G130" s="122">
        <v>38</v>
      </c>
      <c r="H130" s="122">
        <v>38</v>
      </c>
      <c r="I130" s="123">
        <v>593.1</v>
      </c>
      <c r="J130" s="124">
        <v>17</v>
      </c>
      <c r="K130" s="120">
        <v>14</v>
      </c>
      <c r="L130" s="120">
        <v>3</v>
      </c>
      <c r="M130" s="239">
        <v>570.4</v>
      </c>
      <c r="N130" s="125">
        <v>438.7</v>
      </c>
      <c r="O130" s="125">
        <v>131.69999999999999</v>
      </c>
      <c r="P130" s="181">
        <v>31372</v>
      </c>
      <c r="Q130" s="181">
        <v>0</v>
      </c>
      <c r="R130" s="181">
        <v>31372</v>
      </c>
      <c r="S130" s="201">
        <v>55</v>
      </c>
    </row>
    <row r="131" spans="1:19" x14ac:dyDescent="0.25">
      <c r="A131" s="186">
        <v>68</v>
      </c>
      <c r="B131" s="119" t="s">
        <v>355</v>
      </c>
      <c r="C131" s="120">
        <v>2378</v>
      </c>
      <c r="D131" s="121">
        <v>42243</v>
      </c>
      <c r="E131" s="177" t="s">
        <v>655</v>
      </c>
      <c r="F131" s="177" t="s">
        <v>654</v>
      </c>
      <c r="G131" s="122">
        <v>51</v>
      </c>
      <c r="H131" s="122">
        <v>51</v>
      </c>
      <c r="I131" s="123">
        <v>775.8</v>
      </c>
      <c r="J131" s="124">
        <v>21</v>
      </c>
      <c r="K131" s="120">
        <v>8</v>
      </c>
      <c r="L131" s="120">
        <v>13</v>
      </c>
      <c r="M131" s="239">
        <v>709.7</v>
      </c>
      <c r="N131" s="125">
        <v>277.5</v>
      </c>
      <c r="O131" s="125">
        <v>432.2</v>
      </c>
      <c r="P131" s="181">
        <v>39033.5</v>
      </c>
      <c r="Q131" s="181">
        <v>0</v>
      </c>
      <c r="R131" s="181">
        <v>39033.5</v>
      </c>
      <c r="S131" s="201">
        <v>55</v>
      </c>
    </row>
    <row r="132" spans="1:19" x14ac:dyDescent="0.25">
      <c r="A132" s="347">
        <v>69</v>
      </c>
      <c r="B132" s="119" t="s">
        <v>356</v>
      </c>
      <c r="C132" s="120">
        <v>2376</v>
      </c>
      <c r="D132" s="121">
        <v>42243</v>
      </c>
      <c r="E132" s="177" t="s">
        <v>655</v>
      </c>
      <c r="F132" s="177" t="s">
        <v>654</v>
      </c>
      <c r="G132" s="122">
        <v>38</v>
      </c>
      <c r="H132" s="122">
        <v>38</v>
      </c>
      <c r="I132" s="123">
        <v>594.5</v>
      </c>
      <c r="J132" s="124">
        <v>17</v>
      </c>
      <c r="K132" s="120">
        <v>10</v>
      </c>
      <c r="L132" s="120">
        <v>7</v>
      </c>
      <c r="M132" s="239">
        <v>575.6</v>
      </c>
      <c r="N132" s="125">
        <v>308.89999999999998</v>
      </c>
      <c r="O132" s="125">
        <v>266.7</v>
      </c>
      <c r="P132" s="181">
        <v>31658</v>
      </c>
      <c r="Q132" s="181">
        <v>0</v>
      </c>
      <c r="R132" s="181">
        <v>31658</v>
      </c>
      <c r="S132" s="201">
        <v>55</v>
      </c>
    </row>
    <row r="133" spans="1:19" x14ac:dyDescent="0.25">
      <c r="A133" s="186">
        <v>70</v>
      </c>
      <c r="B133" s="119" t="s">
        <v>357</v>
      </c>
      <c r="C133" s="120">
        <v>2374</v>
      </c>
      <c r="D133" s="121">
        <v>42243</v>
      </c>
      <c r="E133" s="177" t="s">
        <v>655</v>
      </c>
      <c r="F133" s="177" t="s">
        <v>654</v>
      </c>
      <c r="G133" s="122">
        <v>32</v>
      </c>
      <c r="H133" s="122">
        <v>32</v>
      </c>
      <c r="I133" s="123">
        <v>348.8</v>
      </c>
      <c r="J133" s="124">
        <v>11</v>
      </c>
      <c r="K133" s="120">
        <v>10</v>
      </c>
      <c r="L133" s="120">
        <v>1</v>
      </c>
      <c r="M133" s="239">
        <v>348.8</v>
      </c>
      <c r="N133" s="125">
        <v>329.6</v>
      </c>
      <c r="O133" s="125">
        <v>19.2</v>
      </c>
      <c r="P133" s="181">
        <v>19184</v>
      </c>
      <c r="Q133" s="181">
        <v>0</v>
      </c>
      <c r="R133" s="181">
        <v>19184</v>
      </c>
      <c r="S133" s="201">
        <v>55</v>
      </c>
    </row>
    <row r="134" spans="1:19" x14ac:dyDescent="0.25">
      <c r="A134" s="347">
        <v>71</v>
      </c>
      <c r="B134" s="119" t="s">
        <v>358</v>
      </c>
      <c r="C134" s="120">
        <v>2380</v>
      </c>
      <c r="D134" s="121">
        <v>42243</v>
      </c>
      <c r="E134" s="177" t="s">
        <v>655</v>
      </c>
      <c r="F134" s="177" t="s">
        <v>654</v>
      </c>
      <c r="G134" s="122">
        <v>38</v>
      </c>
      <c r="H134" s="122">
        <v>38</v>
      </c>
      <c r="I134" s="123">
        <v>586.1</v>
      </c>
      <c r="J134" s="124">
        <v>17</v>
      </c>
      <c r="K134" s="120">
        <v>10</v>
      </c>
      <c r="L134" s="120">
        <v>7</v>
      </c>
      <c r="M134" s="239">
        <v>575.6</v>
      </c>
      <c r="N134" s="125">
        <v>308.89999999999998</v>
      </c>
      <c r="O134" s="125">
        <v>266.7</v>
      </c>
      <c r="P134" s="181">
        <v>31658</v>
      </c>
      <c r="Q134" s="181">
        <v>0</v>
      </c>
      <c r="R134" s="181">
        <v>31658</v>
      </c>
      <c r="S134" s="201">
        <v>55</v>
      </c>
    </row>
    <row r="135" spans="1:19" x14ac:dyDescent="0.25">
      <c r="A135" s="186">
        <v>72</v>
      </c>
      <c r="B135" s="119" t="s">
        <v>359</v>
      </c>
      <c r="C135" s="120">
        <v>2379</v>
      </c>
      <c r="D135" s="121">
        <v>42243</v>
      </c>
      <c r="E135" s="177" t="s">
        <v>655</v>
      </c>
      <c r="F135" s="177" t="s">
        <v>654</v>
      </c>
      <c r="G135" s="122">
        <v>24</v>
      </c>
      <c r="H135" s="122">
        <v>24</v>
      </c>
      <c r="I135" s="123">
        <v>353</v>
      </c>
      <c r="J135" s="124">
        <v>9</v>
      </c>
      <c r="K135" s="120">
        <v>8</v>
      </c>
      <c r="L135" s="120">
        <v>1</v>
      </c>
      <c r="M135" s="239">
        <v>353</v>
      </c>
      <c r="N135" s="125">
        <v>308.7</v>
      </c>
      <c r="O135" s="125">
        <v>44.3</v>
      </c>
      <c r="P135" s="181">
        <v>19415</v>
      </c>
      <c r="Q135" s="181">
        <v>0</v>
      </c>
      <c r="R135" s="181">
        <v>19415</v>
      </c>
      <c r="S135" s="201">
        <v>55</v>
      </c>
    </row>
    <row r="136" spans="1:19" x14ac:dyDescent="0.25">
      <c r="A136" s="347">
        <v>73</v>
      </c>
      <c r="B136" s="119" t="s">
        <v>360</v>
      </c>
      <c r="C136" s="120">
        <v>2377</v>
      </c>
      <c r="D136" s="121">
        <v>42243</v>
      </c>
      <c r="E136" s="177" t="s">
        <v>655</v>
      </c>
      <c r="F136" s="177" t="s">
        <v>654</v>
      </c>
      <c r="G136" s="122">
        <v>49</v>
      </c>
      <c r="H136" s="122">
        <v>49</v>
      </c>
      <c r="I136" s="123">
        <v>603.9</v>
      </c>
      <c r="J136" s="124">
        <v>18</v>
      </c>
      <c r="K136" s="120">
        <v>10</v>
      </c>
      <c r="L136" s="120">
        <v>8</v>
      </c>
      <c r="M136" s="239">
        <v>587.20000000000005</v>
      </c>
      <c r="N136" s="125">
        <v>279.2</v>
      </c>
      <c r="O136" s="125">
        <v>308</v>
      </c>
      <c r="P136" s="181">
        <v>32296</v>
      </c>
      <c r="Q136" s="181">
        <v>0</v>
      </c>
      <c r="R136" s="181">
        <v>32296</v>
      </c>
      <c r="S136" s="201">
        <v>55</v>
      </c>
    </row>
    <row r="137" spans="1:19" x14ac:dyDescent="0.25">
      <c r="A137" s="186">
        <v>74</v>
      </c>
      <c r="B137" s="174" t="s">
        <v>361</v>
      </c>
      <c r="C137" s="120">
        <v>2450</v>
      </c>
      <c r="D137" s="121">
        <v>42250</v>
      </c>
      <c r="E137" s="177" t="s">
        <v>655</v>
      </c>
      <c r="F137" s="177" t="s">
        <v>656</v>
      </c>
      <c r="G137" s="122">
        <v>17</v>
      </c>
      <c r="H137" s="122">
        <v>17</v>
      </c>
      <c r="I137" s="123">
        <v>347.2</v>
      </c>
      <c r="J137" s="124">
        <v>9</v>
      </c>
      <c r="K137" s="120">
        <v>7</v>
      </c>
      <c r="L137" s="120">
        <v>2</v>
      </c>
      <c r="M137" s="239">
        <v>347.2</v>
      </c>
      <c r="N137" s="125">
        <v>260.60000000000002</v>
      </c>
      <c r="O137" s="125">
        <v>86.6</v>
      </c>
      <c r="P137" s="181">
        <v>19096</v>
      </c>
      <c r="Q137" s="181">
        <v>0</v>
      </c>
      <c r="R137" s="181">
        <v>19096</v>
      </c>
      <c r="S137" s="201">
        <v>55</v>
      </c>
    </row>
    <row r="138" spans="1:19" ht="15" customHeight="1" x14ac:dyDescent="0.25">
      <c r="A138" s="347">
        <v>75</v>
      </c>
      <c r="B138" s="174" t="s">
        <v>362</v>
      </c>
      <c r="C138" s="120">
        <v>2520</v>
      </c>
      <c r="D138" s="121">
        <v>42257</v>
      </c>
      <c r="E138" s="177" t="s">
        <v>655</v>
      </c>
      <c r="F138" s="177" t="s">
        <v>654</v>
      </c>
      <c r="G138" s="122">
        <v>37</v>
      </c>
      <c r="H138" s="122">
        <v>37</v>
      </c>
      <c r="I138" s="123">
        <v>679.5</v>
      </c>
      <c r="J138" s="124">
        <v>17</v>
      </c>
      <c r="K138" s="120">
        <v>13</v>
      </c>
      <c r="L138" s="120">
        <v>4</v>
      </c>
      <c r="M138" s="239">
        <v>652.5</v>
      </c>
      <c r="N138" s="125">
        <v>439.9</v>
      </c>
      <c r="O138" s="125">
        <v>212.6</v>
      </c>
      <c r="P138" s="181">
        <v>35887.5</v>
      </c>
      <c r="Q138" s="181">
        <v>0</v>
      </c>
      <c r="R138" s="181">
        <v>35887.5</v>
      </c>
      <c r="S138" s="201">
        <v>55</v>
      </c>
    </row>
    <row r="139" spans="1:19" x14ac:dyDescent="0.25">
      <c r="A139" s="186">
        <v>76</v>
      </c>
      <c r="B139" s="119" t="s">
        <v>363</v>
      </c>
      <c r="C139" s="120">
        <v>2522</v>
      </c>
      <c r="D139" s="121">
        <v>42257</v>
      </c>
      <c r="E139" s="177" t="s">
        <v>655</v>
      </c>
      <c r="F139" s="177" t="s">
        <v>654</v>
      </c>
      <c r="G139" s="122">
        <v>26</v>
      </c>
      <c r="H139" s="122">
        <v>26</v>
      </c>
      <c r="I139" s="123">
        <v>414.6</v>
      </c>
      <c r="J139" s="124">
        <v>10</v>
      </c>
      <c r="K139" s="120">
        <v>7</v>
      </c>
      <c r="L139" s="120">
        <v>3</v>
      </c>
      <c r="M139" s="239">
        <v>398.1</v>
      </c>
      <c r="N139" s="125">
        <v>291.2</v>
      </c>
      <c r="O139" s="125">
        <v>106.9</v>
      </c>
      <c r="P139" s="181">
        <v>21895.5</v>
      </c>
      <c r="Q139" s="181">
        <v>0</v>
      </c>
      <c r="R139" s="181">
        <v>21895.5</v>
      </c>
      <c r="S139" s="201">
        <v>55</v>
      </c>
    </row>
    <row r="140" spans="1:19" x14ac:dyDescent="0.25">
      <c r="A140" s="347">
        <v>77</v>
      </c>
      <c r="B140" s="174" t="s">
        <v>364</v>
      </c>
      <c r="C140" s="120">
        <v>2524</v>
      </c>
      <c r="D140" s="121">
        <v>42257</v>
      </c>
      <c r="E140" s="177" t="s">
        <v>655</v>
      </c>
      <c r="F140" s="177" t="s">
        <v>654</v>
      </c>
      <c r="G140" s="122">
        <v>48</v>
      </c>
      <c r="H140" s="122">
        <v>48</v>
      </c>
      <c r="I140" s="123">
        <v>1027.5999999999999</v>
      </c>
      <c r="J140" s="124">
        <v>29</v>
      </c>
      <c r="K140" s="120">
        <v>24</v>
      </c>
      <c r="L140" s="120">
        <v>5</v>
      </c>
      <c r="M140" s="239">
        <v>819.3</v>
      </c>
      <c r="N140" s="125">
        <v>636</v>
      </c>
      <c r="O140" s="125">
        <v>183.3</v>
      </c>
      <c r="P140" s="181">
        <v>45061.5</v>
      </c>
      <c r="Q140" s="181">
        <v>0</v>
      </c>
      <c r="R140" s="181">
        <v>45061.5</v>
      </c>
      <c r="S140" s="201">
        <v>55</v>
      </c>
    </row>
    <row r="141" spans="1:19" x14ac:dyDescent="0.25">
      <c r="A141" s="186">
        <v>78</v>
      </c>
      <c r="B141" s="119" t="s">
        <v>365</v>
      </c>
      <c r="C141" s="120">
        <v>2521</v>
      </c>
      <c r="D141" s="121">
        <v>42257</v>
      </c>
      <c r="E141" s="177" t="s">
        <v>655</v>
      </c>
      <c r="F141" s="177" t="s">
        <v>654</v>
      </c>
      <c r="G141" s="122">
        <v>32</v>
      </c>
      <c r="H141" s="122">
        <v>32</v>
      </c>
      <c r="I141" s="123">
        <v>429.2</v>
      </c>
      <c r="J141" s="124">
        <v>15</v>
      </c>
      <c r="K141" s="120">
        <v>4</v>
      </c>
      <c r="L141" s="120">
        <v>11</v>
      </c>
      <c r="M141" s="239">
        <v>429.2</v>
      </c>
      <c r="N141" s="125">
        <v>174.2</v>
      </c>
      <c r="O141" s="125">
        <v>255</v>
      </c>
      <c r="P141" s="181">
        <v>23606</v>
      </c>
      <c r="Q141" s="181">
        <v>0</v>
      </c>
      <c r="R141" s="181">
        <v>23606</v>
      </c>
      <c r="S141" s="201">
        <v>55</v>
      </c>
    </row>
    <row r="142" spans="1:19" x14ac:dyDescent="0.25">
      <c r="A142" s="347">
        <v>79</v>
      </c>
      <c r="B142" s="119" t="s">
        <v>366</v>
      </c>
      <c r="C142" s="120">
        <v>2523</v>
      </c>
      <c r="D142" s="121">
        <v>42257</v>
      </c>
      <c r="E142" s="177" t="s">
        <v>655</v>
      </c>
      <c r="F142" s="177" t="s">
        <v>654</v>
      </c>
      <c r="G142" s="122">
        <v>30</v>
      </c>
      <c r="H142" s="122">
        <v>30</v>
      </c>
      <c r="I142" s="123">
        <v>575.6</v>
      </c>
      <c r="J142" s="124">
        <v>14</v>
      </c>
      <c r="K142" s="120">
        <v>9</v>
      </c>
      <c r="L142" s="120">
        <v>5</v>
      </c>
      <c r="M142" s="239">
        <v>575.6</v>
      </c>
      <c r="N142" s="125">
        <v>409.8</v>
      </c>
      <c r="O142" s="125">
        <v>165.8</v>
      </c>
      <c r="P142" s="181">
        <v>31658</v>
      </c>
      <c r="Q142" s="181">
        <v>0</v>
      </c>
      <c r="R142" s="181">
        <v>31658</v>
      </c>
      <c r="S142" s="201">
        <v>55</v>
      </c>
    </row>
    <row r="143" spans="1:19" ht="16.5" customHeight="1" x14ac:dyDescent="0.25">
      <c r="A143" s="186">
        <v>80</v>
      </c>
      <c r="B143" s="174" t="s">
        <v>367</v>
      </c>
      <c r="C143" s="120">
        <v>2625</v>
      </c>
      <c r="D143" s="121">
        <v>42268</v>
      </c>
      <c r="E143" s="177" t="s">
        <v>655</v>
      </c>
      <c r="F143" s="177" t="s">
        <v>654</v>
      </c>
      <c r="G143" s="122">
        <v>28</v>
      </c>
      <c r="H143" s="122">
        <v>28</v>
      </c>
      <c r="I143" s="123">
        <v>483.7</v>
      </c>
      <c r="J143" s="124">
        <v>12</v>
      </c>
      <c r="K143" s="120">
        <v>10</v>
      </c>
      <c r="L143" s="120">
        <v>2</v>
      </c>
      <c r="M143" s="123">
        <v>483.7</v>
      </c>
      <c r="N143" s="125">
        <v>444.2</v>
      </c>
      <c r="O143" s="125">
        <v>39.5</v>
      </c>
      <c r="P143" s="181">
        <v>26603.5</v>
      </c>
      <c r="Q143" s="181">
        <v>0</v>
      </c>
      <c r="R143" s="181">
        <v>26603.5</v>
      </c>
      <c r="S143" s="201">
        <v>55</v>
      </c>
    </row>
    <row r="144" spans="1:19" ht="13.5" customHeight="1" x14ac:dyDescent="0.25">
      <c r="A144" s="347">
        <v>81</v>
      </c>
      <c r="B144" s="174" t="s">
        <v>368</v>
      </c>
      <c r="C144" s="120">
        <v>2872</v>
      </c>
      <c r="D144" s="121">
        <v>42298</v>
      </c>
      <c r="E144" s="177" t="s">
        <v>655</v>
      </c>
      <c r="F144" s="177" t="s">
        <v>654</v>
      </c>
      <c r="G144" s="122">
        <v>29</v>
      </c>
      <c r="H144" s="122">
        <v>29</v>
      </c>
      <c r="I144" s="123">
        <v>562.20000000000005</v>
      </c>
      <c r="J144" s="124">
        <v>13</v>
      </c>
      <c r="K144" s="120">
        <v>5</v>
      </c>
      <c r="L144" s="120">
        <v>8</v>
      </c>
      <c r="M144" s="239">
        <v>498.4</v>
      </c>
      <c r="N144" s="125">
        <v>175.5</v>
      </c>
      <c r="O144" s="125">
        <v>322.89999999999998</v>
      </c>
      <c r="P144" s="181">
        <v>27412</v>
      </c>
      <c r="Q144" s="181">
        <v>0</v>
      </c>
      <c r="R144" s="181">
        <v>27412</v>
      </c>
      <c r="S144" s="201">
        <v>55</v>
      </c>
    </row>
    <row r="145" spans="1:19" x14ac:dyDescent="0.25">
      <c r="A145" s="186">
        <v>82</v>
      </c>
      <c r="B145" s="119" t="s">
        <v>369</v>
      </c>
      <c r="C145" s="120">
        <v>3307</v>
      </c>
      <c r="D145" s="121">
        <v>42335</v>
      </c>
      <c r="E145" s="177" t="s">
        <v>655</v>
      </c>
      <c r="F145" s="177" t="s">
        <v>654</v>
      </c>
      <c r="G145" s="122">
        <v>22</v>
      </c>
      <c r="H145" s="122">
        <v>22</v>
      </c>
      <c r="I145" s="123">
        <v>383.6</v>
      </c>
      <c r="J145" s="124">
        <v>13</v>
      </c>
      <c r="K145" s="120">
        <v>8</v>
      </c>
      <c r="L145" s="120">
        <v>5</v>
      </c>
      <c r="M145" s="239">
        <v>319.7</v>
      </c>
      <c r="N145" s="125">
        <v>210.7</v>
      </c>
      <c r="O145" s="125">
        <v>106</v>
      </c>
      <c r="P145" s="181">
        <v>17583.5</v>
      </c>
      <c r="Q145" s="181">
        <v>0</v>
      </c>
      <c r="R145" s="181">
        <v>17583.5</v>
      </c>
      <c r="S145" s="201">
        <v>55</v>
      </c>
    </row>
    <row r="146" spans="1:19" x14ac:dyDescent="0.25">
      <c r="A146" s="347">
        <v>83</v>
      </c>
      <c r="B146" s="119" t="s">
        <v>370</v>
      </c>
      <c r="C146" s="120">
        <v>3433</v>
      </c>
      <c r="D146" s="121">
        <v>42346</v>
      </c>
      <c r="E146" s="177" t="s">
        <v>655</v>
      </c>
      <c r="F146" s="177" t="s">
        <v>654</v>
      </c>
      <c r="G146" s="122">
        <v>23</v>
      </c>
      <c r="H146" s="122">
        <v>23</v>
      </c>
      <c r="I146" s="123">
        <v>434.2</v>
      </c>
      <c r="J146" s="124">
        <v>12</v>
      </c>
      <c r="K146" s="120">
        <v>7</v>
      </c>
      <c r="L146" s="120">
        <v>5</v>
      </c>
      <c r="M146" s="239">
        <v>416.7</v>
      </c>
      <c r="N146" s="125">
        <v>234.5</v>
      </c>
      <c r="O146" s="125">
        <v>182.2</v>
      </c>
      <c r="P146" s="181">
        <v>22918.5</v>
      </c>
      <c r="Q146" s="181">
        <v>0</v>
      </c>
      <c r="R146" s="181">
        <v>22918.5</v>
      </c>
      <c r="S146" s="201">
        <v>55</v>
      </c>
    </row>
    <row r="147" spans="1:19" x14ac:dyDescent="0.25">
      <c r="A147" s="186">
        <v>84</v>
      </c>
      <c r="B147" s="119" t="s">
        <v>371</v>
      </c>
      <c r="C147" s="120">
        <v>3612</v>
      </c>
      <c r="D147" s="121">
        <v>42362</v>
      </c>
      <c r="E147" s="177" t="s">
        <v>655</v>
      </c>
      <c r="F147" s="177" t="s">
        <v>654</v>
      </c>
      <c r="G147" s="122">
        <v>39</v>
      </c>
      <c r="H147" s="122">
        <v>39</v>
      </c>
      <c r="I147" s="123">
        <v>670.4</v>
      </c>
      <c r="J147" s="124">
        <v>19</v>
      </c>
      <c r="K147" s="120">
        <v>14</v>
      </c>
      <c r="L147" s="120">
        <v>5</v>
      </c>
      <c r="M147" s="239">
        <v>604.9</v>
      </c>
      <c r="N147" s="125">
        <v>441.9</v>
      </c>
      <c r="O147" s="125">
        <v>163</v>
      </c>
      <c r="P147" s="181">
        <v>33269.5</v>
      </c>
      <c r="Q147" s="181">
        <v>0</v>
      </c>
      <c r="R147" s="181">
        <v>33269.5</v>
      </c>
      <c r="S147" s="201">
        <v>55</v>
      </c>
    </row>
    <row r="148" spans="1:19" x14ac:dyDescent="0.25">
      <c r="A148" s="347">
        <v>85</v>
      </c>
      <c r="B148" s="119" t="s">
        <v>372</v>
      </c>
      <c r="C148" s="120">
        <v>34</v>
      </c>
      <c r="D148" s="121">
        <v>42384</v>
      </c>
      <c r="E148" s="177" t="s">
        <v>655</v>
      </c>
      <c r="F148" s="177" t="s">
        <v>654</v>
      </c>
      <c r="G148" s="122">
        <v>18</v>
      </c>
      <c r="H148" s="122">
        <v>18</v>
      </c>
      <c r="I148" s="123">
        <v>354.4</v>
      </c>
      <c r="J148" s="124">
        <v>11</v>
      </c>
      <c r="K148" s="120">
        <v>9</v>
      </c>
      <c r="L148" s="120">
        <v>2</v>
      </c>
      <c r="M148" s="239">
        <v>354.4</v>
      </c>
      <c r="N148" s="125">
        <v>285.3</v>
      </c>
      <c r="O148" s="125">
        <v>69.099999999999994</v>
      </c>
      <c r="P148" s="181">
        <v>19492</v>
      </c>
      <c r="Q148" s="181">
        <v>0</v>
      </c>
      <c r="R148" s="181">
        <v>19492</v>
      </c>
      <c r="S148" s="201">
        <v>55</v>
      </c>
    </row>
    <row r="149" spans="1:19" x14ac:dyDescent="0.25">
      <c r="A149" s="186">
        <v>86</v>
      </c>
      <c r="B149" s="174" t="s">
        <v>373</v>
      </c>
      <c r="C149" s="120">
        <v>35</v>
      </c>
      <c r="D149" s="121">
        <v>42384</v>
      </c>
      <c r="E149" s="177" t="s">
        <v>655</v>
      </c>
      <c r="F149" s="177" t="s">
        <v>654</v>
      </c>
      <c r="G149" s="122">
        <v>42</v>
      </c>
      <c r="H149" s="122">
        <v>42</v>
      </c>
      <c r="I149" s="123">
        <v>543.5</v>
      </c>
      <c r="J149" s="124">
        <v>18</v>
      </c>
      <c r="K149" s="120">
        <v>11</v>
      </c>
      <c r="L149" s="120">
        <v>7</v>
      </c>
      <c r="M149" s="239">
        <v>543.5</v>
      </c>
      <c r="N149" s="125">
        <v>360.3</v>
      </c>
      <c r="O149" s="125">
        <v>183.2</v>
      </c>
      <c r="P149" s="181">
        <v>29892.5</v>
      </c>
      <c r="Q149" s="181">
        <v>0</v>
      </c>
      <c r="R149" s="181">
        <v>29892.5</v>
      </c>
      <c r="S149" s="201">
        <v>55</v>
      </c>
    </row>
    <row r="150" spans="1:19" x14ac:dyDescent="0.25">
      <c r="A150" s="347">
        <v>87</v>
      </c>
      <c r="B150" s="174" t="s">
        <v>374</v>
      </c>
      <c r="C150" s="120">
        <v>321</v>
      </c>
      <c r="D150" s="121">
        <v>42410</v>
      </c>
      <c r="E150" s="177" t="s">
        <v>655</v>
      </c>
      <c r="F150" s="177" t="s">
        <v>654</v>
      </c>
      <c r="G150" s="122">
        <v>27</v>
      </c>
      <c r="H150" s="122">
        <v>27</v>
      </c>
      <c r="I150" s="123">
        <v>425.7</v>
      </c>
      <c r="J150" s="124">
        <v>12</v>
      </c>
      <c r="K150" s="120">
        <v>8</v>
      </c>
      <c r="L150" s="120">
        <v>4</v>
      </c>
      <c r="M150" s="239">
        <v>425.7</v>
      </c>
      <c r="N150" s="125">
        <v>254.3</v>
      </c>
      <c r="O150" s="125">
        <v>171.4</v>
      </c>
      <c r="P150" s="181">
        <v>23413.5</v>
      </c>
      <c r="Q150" s="181">
        <v>0</v>
      </c>
      <c r="R150" s="181">
        <v>23413.5</v>
      </c>
      <c r="S150" s="201">
        <v>55</v>
      </c>
    </row>
    <row r="151" spans="1:19" x14ac:dyDescent="0.25">
      <c r="A151" s="186">
        <v>88</v>
      </c>
      <c r="B151" s="119" t="s">
        <v>375</v>
      </c>
      <c r="C151" s="120">
        <v>322</v>
      </c>
      <c r="D151" s="121">
        <v>42410</v>
      </c>
      <c r="E151" s="177" t="s">
        <v>655</v>
      </c>
      <c r="F151" s="177" t="s">
        <v>654</v>
      </c>
      <c r="G151" s="122">
        <v>51</v>
      </c>
      <c r="H151" s="122">
        <v>51</v>
      </c>
      <c r="I151" s="123">
        <v>1150.5999999999999</v>
      </c>
      <c r="J151" s="124">
        <v>24</v>
      </c>
      <c r="K151" s="120">
        <v>17</v>
      </c>
      <c r="L151" s="120">
        <v>7</v>
      </c>
      <c r="M151" s="239">
        <v>884.1</v>
      </c>
      <c r="N151" s="125">
        <v>506.2</v>
      </c>
      <c r="O151" s="125">
        <v>377.9</v>
      </c>
      <c r="P151" s="181">
        <v>48625.5</v>
      </c>
      <c r="Q151" s="181">
        <v>0</v>
      </c>
      <c r="R151" s="181">
        <v>48625.5</v>
      </c>
      <c r="S151" s="201">
        <v>55</v>
      </c>
    </row>
    <row r="152" spans="1:19" x14ac:dyDescent="0.25">
      <c r="A152" s="347">
        <v>89</v>
      </c>
      <c r="B152" s="174" t="s">
        <v>376</v>
      </c>
      <c r="C152" s="120">
        <v>713</v>
      </c>
      <c r="D152" s="121" t="s">
        <v>377</v>
      </c>
      <c r="E152" s="177" t="s">
        <v>655</v>
      </c>
      <c r="F152" s="177" t="s">
        <v>654</v>
      </c>
      <c r="G152" s="122">
        <v>36</v>
      </c>
      <c r="H152" s="122">
        <v>36</v>
      </c>
      <c r="I152" s="123">
        <v>591.6</v>
      </c>
      <c r="J152" s="124">
        <v>19</v>
      </c>
      <c r="K152" s="120">
        <v>15</v>
      </c>
      <c r="L152" s="120">
        <v>4</v>
      </c>
      <c r="M152" s="239">
        <v>569.20000000000005</v>
      </c>
      <c r="N152" s="125">
        <v>437.1</v>
      </c>
      <c r="O152" s="125">
        <v>132.1</v>
      </c>
      <c r="P152" s="181">
        <v>31306</v>
      </c>
      <c r="Q152" s="181">
        <v>0</v>
      </c>
      <c r="R152" s="181">
        <v>31306</v>
      </c>
      <c r="S152" s="201">
        <v>55</v>
      </c>
    </row>
    <row r="153" spans="1:19" x14ac:dyDescent="0.25">
      <c r="A153" s="186">
        <v>90</v>
      </c>
      <c r="B153" s="119" t="s">
        <v>378</v>
      </c>
      <c r="C153" s="120">
        <v>834</v>
      </c>
      <c r="D153" s="121">
        <v>42464</v>
      </c>
      <c r="E153" s="177" t="s">
        <v>655</v>
      </c>
      <c r="F153" s="177" t="s">
        <v>654</v>
      </c>
      <c r="G153" s="122">
        <v>28</v>
      </c>
      <c r="H153" s="122">
        <v>28</v>
      </c>
      <c r="I153" s="123">
        <v>481.9</v>
      </c>
      <c r="J153" s="124">
        <v>10</v>
      </c>
      <c r="K153" s="120">
        <v>8</v>
      </c>
      <c r="L153" s="120">
        <v>2</v>
      </c>
      <c r="M153" s="239">
        <v>310.89999999999998</v>
      </c>
      <c r="N153" s="125">
        <v>233.6</v>
      </c>
      <c r="O153" s="125">
        <v>77.3</v>
      </c>
      <c r="P153" s="181">
        <v>17099.5</v>
      </c>
      <c r="Q153" s="181">
        <v>0</v>
      </c>
      <c r="R153" s="181">
        <v>17099.5</v>
      </c>
      <c r="S153" s="201">
        <v>55</v>
      </c>
    </row>
    <row r="154" spans="1:19" x14ac:dyDescent="0.25">
      <c r="A154" s="347">
        <v>91</v>
      </c>
      <c r="B154" s="119" t="s">
        <v>379</v>
      </c>
      <c r="C154" s="120">
        <v>835</v>
      </c>
      <c r="D154" s="121">
        <v>42464</v>
      </c>
      <c r="E154" s="177" t="s">
        <v>655</v>
      </c>
      <c r="F154" s="177" t="s">
        <v>654</v>
      </c>
      <c r="G154" s="122">
        <v>34</v>
      </c>
      <c r="H154" s="122">
        <v>34</v>
      </c>
      <c r="I154" s="123">
        <v>528.1</v>
      </c>
      <c r="J154" s="124">
        <v>15</v>
      </c>
      <c r="K154" s="120">
        <v>8</v>
      </c>
      <c r="L154" s="120">
        <v>7</v>
      </c>
      <c r="M154" s="239">
        <v>528.1</v>
      </c>
      <c r="N154" s="125">
        <v>264.10000000000002</v>
      </c>
      <c r="O154" s="125">
        <v>264</v>
      </c>
      <c r="P154" s="181">
        <v>29045.5</v>
      </c>
      <c r="Q154" s="181">
        <v>0</v>
      </c>
      <c r="R154" s="181">
        <v>29045.5</v>
      </c>
      <c r="S154" s="201">
        <v>55</v>
      </c>
    </row>
    <row r="155" spans="1:19" x14ac:dyDescent="0.25">
      <c r="A155" s="186">
        <v>92</v>
      </c>
      <c r="B155" s="174" t="s">
        <v>380</v>
      </c>
      <c r="C155" s="120">
        <v>836</v>
      </c>
      <c r="D155" s="121">
        <v>42464</v>
      </c>
      <c r="E155" s="177" t="s">
        <v>655</v>
      </c>
      <c r="F155" s="177" t="s">
        <v>654</v>
      </c>
      <c r="G155" s="122">
        <v>16</v>
      </c>
      <c r="H155" s="122">
        <v>16</v>
      </c>
      <c r="I155" s="123">
        <v>507.5</v>
      </c>
      <c r="J155" s="124">
        <v>8</v>
      </c>
      <c r="K155" s="120">
        <v>5</v>
      </c>
      <c r="L155" s="120">
        <v>3</v>
      </c>
      <c r="M155" s="239">
        <v>340.4</v>
      </c>
      <c r="N155" s="125">
        <v>206.6</v>
      </c>
      <c r="O155" s="125">
        <v>133.80000000000001</v>
      </c>
      <c r="P155" s="181">
        <v>18722</v>
      </c>
      <c r="Q155" s="181">
        <v>0</v>
      </c>
      <c r="R155" s="181">
        <v>18722</v>
      </c>
      <c r="S155" s="201">
        <v>55</v>
      </c>
    </row>
    <row r="156" spans="1:19" x14ac:dyDescent="0.25">
      <c r="A156" s="347">
        <v>93</v>
      </c>
      <c r="B156" s="174" t="s">
        <v>381</v>
      </c>
      <c r="C156" s="120">
        <v>837</v>
      </c>
      <c r="D156" s="121">
        <v>42464</v>
      </c>
      <c r="E156" s="177" t="s">
        <v>655</v>
      </c>
      <c r="F156" s="177" t="s">
        <v>654</v>
      </c>
      <c r="G156" s="122">
        <v>23</v>
      </c>
      <c r="H156" s="122">
        <v>23</v>
      </c>
      <c r="I156" s="123">
        <v>419.3</v>
      </c>
      <c r="J156" s="124">
        <v>11</v>
      </c>
      <c r="K156" s="120">
        <v>9</v>
      </c>
      <c r="L156" s="120">
        <v>2</v>
      </c>
      <c r="M156" s="239">
        <v>419.3</v>
      </c>
      <c r="N156" s="125">
        <v>327</v>
      </c>
      <c r="O156" s="125">
        <v>92.3</v>
      </c>
      <c r="P156" s="181">
        <v>23061.5</v>
      </c>
      <c r="Q156" s="181">
        <v>0</v>
      </c>
      <c r="R156" s="181">
        <v>23061.5</v>
      </c>
      <c r="S156" s="201">
        <v>55</v>
      </c>
    </row>
    <row r="157" spans="1:19" x14ac:dyDescent="0.25">
      <c r="A157" s="186">
        <v>94</v>
      </c>
      <c r="B157" s="134" t="s">
        <v>382</v>
      </c>
      <c r="C157" s="135">
        <v>936</v>
      </c>
      <c r="D157" s="121">
        <v>42472</v>
      </c>
      <c r="E157" s="177" t="s">
        <v>655</v>
      </c>
      <c r="F157" s="177" t="s">
        <v>654</v>
      </c>
      <c r="G157" s="122">
        <v>29</v>
      </c>
      <c r="H157" s="122">
        <v>29</v>
      </c>
      <c r="I157" s="123">
        <v>526.1</v>
      </c>
      <c r="J157" s="124">
        <v>16</v>
      </c>
      <c r="K157" s="120">
        <v>12</v>
      </c>
      <c r="L157" s="120">
        <v>4</v>
      </c>
      <c r="M157" s="239">
        <v>501.1</v>
      </c>
      <c r="N157" s="125">
        <v>365.6</v>
      </c>
      <c r="O157" s="125">
        <v>135.5</v>
      </c>
      <c r="P157" s="181">
        <v>27560.5</v>
      </c>
      <c r="Q157" s="181">
        <v>0</v>
      </c>
      <c r="R157" s="181">
        <v>27560.5</v>
      </c>
      <c r="S157" s="201">
        <v>55</v>
      </c>
    </row>
    <row r="158" spans="1:19" ht="15.75" customHeight="1" x14ac:dyDescent="0.25">
      <c r="A158" s="347">
        <v>95</v>
      </c>
      <c r="B158" s="174" t="s">
        <v>383</v>
      </c>
      <c r="C158" s="120">
        <v>935</v>
      </c>
      <c r="D158" s="121">
        <v>42472</v>
      </c>
      <c r="E158" s="177" t="s">
        <v>655</v>
      </c>
      <c r="F158" s="177" t="s">
        <v>654</v>
      </c>
      <c r="G158" s="122">
        <v>16</v>
      </c>
      <c r="H158" s="122">
        <v>16</v>
      </c>
      <c r="I158" s="123">
        <v>514.5</v>
      </c>
      <c r="J158" s="124">
        <v>7</v>
      </c>
      <c r="K158" s="120">
        <v>1</v>
      </c>
      <c r="L158" s="120">
        <v>6</v>
      </c>
      <c r="M158" s="239">
        <v>377.2</v>
      </c>
      <c r="N158" s="125">
        <v>50.8</v>
      </c>
      <c r="O158" s="125">
        <v>326.2</v>
      </c>
      <c r="P158" s="181">
        <v>20746</v>
      </c>
      <c r="Q158" s="181">
        <v>0</v>
      </c>
      <c r="R158" s="181">
        <v>20746</v>
      </c>
      <c r="S158" s="201">
        <v>55</v>
      </c>
    </row>
    <row r="159" spans="1:19" x14ac:dyDescent="0.25">
      <c r="A159" s="186">
        <v>96</v>
      </c>
      <c r="B159" s="136" t="s">
        <v>384</v>
      </c>
      <c r="C159" s="120">
        <v>1148</v>
      </c>
      <c r="D159" s="121">
        <v>42489</v>
      </c>
      <c r="E159" s="274" t="s">
        <v>655</v>
      </c>
      <c r="F159" s="177" t="s">
        <v>654</v>
      </c>
      <c r="G159" s="122">
        <v>22</v>
      </c>
      <c r="H159" s="122">
        <v>22</v>
      </c>
      <c r="I159" s="123">
        <v>420.5</v>
      </c>
      <c r="J159" s="124">
        <v>10</v>
      </c>
      <c r="K159" s="120">
        <v>6</v>
      </c>
      <c r="L159" s="120">
        <v>4</v>
      </c>
      <c r="M159" s="239">
        <v>420.5</v>
      </c>
      <c r="N159" s="125">
        <v>218.9</v>
      </c>
      <c r="O159" s="125">
        <v>200.6</v>
      </c>
      <c r="P159" s="181">
        <v>23127.5</v>
      </c>
      <c r="Q159" s="181">
        <v>0</v>
      </c>
      <c r="R159" s="181">
        <v>23127.5</v>
      </c>
      <c r="S159" s="201">
        <v>55</v>
      </c>
    </row>
    <row r="160" spans="1:19" x14ac:dyDescent="0.25">
      <c r="A160" s="347">
        <v>97</v>
      </c>
      <c r="B160" s="136" t="s">
        <v>385</v>
      </c>
      <c r="C160" s="120">
        <v>1554</v>
      </c>
      <c r="D160" s="121">
        <v>42523</v>
      </c>
      <c r="E160" s="274" t="s">
        <v>655</v>
      </c>
      <c r="F160" s="177" t="s">
        <v>654</v>
      </c>
      <c r="G160" s="122">
        <v>43</v>
      </c>
      <c r="H160" s="122">
        <v>43</v>
      </c>
      <c r="I160" s="123">
        <v>571.4</v>
      </c>
      <c r="J160" s="124">
        <v>15</v>
      </c>
      <c r="K160" s="120">
        <v>10</v>
      </c>
      <c r="L160" s="120">
        <v>5</v>
      </c>
      <c r="M160" s="239">
        <v>571.4</v>
      </c>
      <c r="N160" s="125">
        <v>243.3</v>
      </c>
      <c r="O160" s="125">
        <v>328.1</v>
      </c>
      <c r="P160" s="181">
        <v>31427</v>
      </c>
      <c r="Q160" s="181">
        <v>0</v>
      </c>
      <c r="R160" s="181">
        <v>31427</v>
      </c>
      <c r="S160" s="201">
        <v>55</v>
      </c>
    </row>
    <row r="161" spans="1:19" x14ac:dyDescent="0.25">
      <c r="A161" s="186">
        <v>98</v>
      </c>
      <c r="B161" s="136" t="s">
        <v>386</v>
      </c>
      <c r="C161" s="120">
        <v>1555</v>
      </c>
      <c r="D161" s="121">
        <v>42523</v>
      </c>
      <c r="E161" s="274" t="s">
        <v>655</v>
      </c>
      <c r="F161" s="177" t="s">
        <v>654</v>
      </c>
      <c r="G161" s="122">
        <v>33</v>
      </c>
      <c r="H161" s="122">
        <v>33</v>
      </c>
      <c r="I161" s="123">
        <v>500.9</v>
      </c>
      <c r="J161" s="124">
        <v>16</v>
      </c>
      <c r="K161" s="120">
        <v>7</v>
      </c>
      <c r="L161" s="120">
        <v>9</v>
      </c>
      <c r="M161" s="239">
        <v>500.9</v>
      </c>
      <c r="N161" s="125">
        <v>214.8</v>
      </c>
      <c r="O161" s="125">
        <v>286.10000000000002</v>
      </c>
      <c r="P161" s="181">
        <v>27549.5</v>
      </c>
      <c r="Q161" s="181">
        <v>0</v>
      </c>
      <c r="R161" s="181">
        <v>27549.5</v>
      </c>
      <c r="S161" s="201">
        <v>55</v>
      </c>
    </row>
    <row r="162" spans="1:19" x14ac:dyDescent="0.25">
      <c r="A162" s="347">
        <v>99</v>
      </c>
      <c r="B162" s="136" t="s">
        <v>387</v>
      </c>
      <c r="C162" s="120">
        <v>2007</v>
      </c>
      <c r="D162" s="121">
        <v>42557</v>
      </c>
      <c r="E162" s="274" t="s">
        <v>655</v>
      </c>
      <c r="F162" s="177" t="s">
        <v>654</v>
      </c>
      <c r="G162" s="122">
        <v>25</v>
      </c>
      <c r="H162" s="122">
        <v>25</v>
      </c>
      <c r="I162" s="123">
        <v>422.2</v>
      </c>
      <c r="J162" s="124">
        <v>12</v>
      </c>
      <c r="K162" s="120">
        <v>4</v>
      </c>
      <c r="L162" s="120">
        <v>8</v>
      </c>
      <c r="M162" s="239">
        <v>371.8</v>
      </c>
      <c r="N162" s="125">
        <v>151.80000000000001</v>
      </c>
      <c r="O162" s="125">
        <v>220</v>
      </c>
      <c r="P162" s="181">
        <v>20449</v>
      </c>
      <c r="Q162" s="181">
        <v>0</v>
      </c>
      <c r="R162" s="181">
        <v>20449</v>
      </c>
      <c r="S162" s="201">
        <v>55</v>
      </c>
    </row>
    <row r="163" spans="1:19" x14ac:dyDescent="0.25">
      <c r="A163" s="186">
        <v>100</v>
      </c>
      <c r="B163" s="136" t="s">
        <v>388</v>
      </c>
      <c r="C163" s="120">
        <v>2067</v>
      </c>
      <c r="D163" s="121">
        <v>42562</v>
      </c>
      <c r="E163" s="274" t="s">
        <v>655</v>
      </c>
      <c r="F163" s="177" t="s">
        <v>654</v>
      </c>
      <c r="G163" s="122">
        <v>34</v>
      </c>
      <c r="H163" s="122">
        <v>34</v>
      </c>
      <c r="I163" s="123">
        <v>502.7</v>
      </c>
      <c r="J163" s="124">
        <v>15</v>
      </c>
      <c r="K163" s="120">
        <v>11</v>
      </c>
      <c r="L163" s="120">
        <v>4</v>
      </c>
      <c r="M163" s="239">
        <v>476.6</v>
      </c>
      <c r="N163" s="125">
        <v>343.1</v>
      </c>
      <c r="O163" s="125">
        <v>133.5</v>
      </c>
      <c r="P163" s="181">
        <v>26213</v>
      </c>
      <c r="Q163" s="181">
        <v>0</v>
      </c>
      <c r="R163" s="181">
        <v>26213</v>
      </c>
      <c r="S163" s="201">
        <v>55</v>
      </c>
    </row>
    <row r="164" spans="1:19" x14ac:dyDescent="0.25">
      <c r="A164" s="347">
        <v>101</v>
      </c>
      <c r="B164" s="136" t="s">
        <v>389</v>
      </c>
      <c r="C164" s="120">
        <v>2065</v>
      </c>
      <c r="D164" s="121">
        <v>42562</v>
      </c>
      <c r="E164" s="274" t="s">
        <v>655</v>
      </c>
      <c r="F164" s="177" t="s">
        <v>654</v>
      </c>
      <c r="G164" s="122">
        <v>24</v>
      </c>
      <c r="H164" s="122">
        <v>24</v>
      </c>
      <c r="I164" s="123">
        <v>409.7</v>
      </c>
      <c r="J164" s="124">
        <v>10</v>
      </c>
      <c r="K164" s="120">
        <v>4</v>
      </c>
      <c r="L164" s="120">
        <v>6</v>
      </c>
      <c r="M164" s="239">
        <v>409.7</v>
      </c>
      <c r="N164" s="125">
        <v>131.1</v>
      </c>
      <c r="O164" s="125">
        <v>278.60000000000002</v>
      </c>
      <c r="P164" s="181">
        <v>22533.5</v>
      </c>
      <c r="Q164" s="181">
        <v>0</v>
      </c>
      <c r="R164" s="181">
        <v>22533.5</v>
      </c>
      <c r="S164" s="201">
        <v>55</v>
      </c>
    </row>
    <row r="165" spans="1:19" x14ac:dyDescent="0.25">
      <c r="A165" s="186">
        <v>102</v>
      </c>
      <c r="B165" s="136" t="s">
        <v>390</v>
      </c>
      <c r="C165" s="120">
        <v>2066</v>
      </c>
      <c r="D165" s="121">
        <v>42562</v>
      </c>
      <c r="E165" s="274" t="s">
        <v>655</v>
      </c>
      <c r="F165" s="177" t="s">
        <v>654</v>
      </c>
      <c r="G165" s="122">
        <v>16</v>
      </c>
      <c r="H165" s="122">
        <v>16</v>
      </c>
      <c r="I165" s="123">
        <v>414.7</v>
      </c>
      <c r="J165" s="124">
        <v>11</v>
      </c>
      <c r="K165" s="120">
        <v>9</v>
      </c>
      <c r="L165" s="120">
        <v>2</v>
      </c>
      <c r="M165" s="239">
        <v>414.7</v>
      </c>
      <c r="N165" s="125">
        <v>320.60000000000002</v>
      </c>
      <c r="O165" s="125">
        <v>94.1</v>
      </c>
      <c r="P165" s="181">
        <v>22808.5</v>
      </c>
      <c r="Q165" s="181">
        <v>0</v>
      </c>
      <c r="R165" s="181">
        <v>22808.5</v>
      </c>
      <c r="S165" s="201">
        <v>55</v>
      </c>
    </row>
    <row r="166" spans="1:19" x14ac:dyDescent="0.25">
      <c r="A166" s="347">
        <v>103</v>
      </c>
      <c r="B166" s="136" t="s">
        <v>391</v>
      </c>
      <c r="C166" s="120">
        <v>2100</v>
      </c>
      <c r="D166" s="121">
        <v>42563</v>
      </c>
      <c r="E166" s="274" t="s">
        <v>655</v>
      </c>
      <c r="F166" s="177" t="s">
        <v>654</v>
      </c>
      <c r="G166" s="122">
        <v>34</v>
      </c>
      <c r="H166" s="122">
        <v>34</v>
      </c>
      <c r="I166" s="123">
        <v>517.9</v>
      </c>
      <c r="J166" s="124">
        <v>16</v>
      </c>
      <c r="K166" s="120">
        <v>24</v>
      </c>
      <c r="L166" s="120">
        <v>10</v>
      </c>
      <c r="M166" s="239">
        <v>504.4</v>
      </c>
      <c r="N166" s="125">
        <v>367.8</v>
      </c>
      <c r="O166" s="125">
        <v>136.6</v>
      </c>
      <c r="P166" s="181">
        <v>27742</v>
      </c>
      <c r="Q166" s="181">
        <v>0</v>
      </c>
      <c r="R166" s="181">
        <v>27742</v>
      </c>
      <c r="S166" s="201">
        <v>55</v>
      </c>
    </row>
    <row r="167" spans="1:19" x14ac:dyDescent="0.25">
      <c r="A167" s="186">
        <v>104</v>
      </c>
      <c r="B167" s="136" t="s">
        <v>392</v>
      </c>
      <c r="C167" s="120">
        <v>2302</v>
      </c>
      <c r="D167" s="121">
        <v>42577</v>
      </c>
      <c r="E167" s="274" t="s">
        <v>655</v>
      </c>
      <c r="F167" s="177" t="s">
        <v>654</v>
      </c>
      <c r="G167" s="122">
        <v>35</v>
      </c>
      <c r="H167" s="122">
        <v>35</v>
      </c>
      <c r="I167" s="123">
        <v>581.20000000000005</v>
      </c>
      <c r="J167" s="124">
        <v>16</v>
      </c>
      <c r="K167" s="120">
        <v>5</v>
      </c>
      <c r="L167" s="120">
        <v>11</v>
      </c>
      <c r="M167" s="239">
        <v>581.20000000000005</v>
      </c>
      <c r="N167" s="125">
        <v>195</v>
      </c>
      <c r="O167" s="125">
        <v>386.2</v>
      </c>
      <c r="P167" s="181">
        <v>31966</v>
      </c>
      <c r="Q167" s="181">
        <v>0</v>
      </c>
      <c r="R167" s="181">
        <v>31966</v>
      </c>
      <c r="S167" s="201">
        <v>55</v>
      </c>
    </row>
    <row r="168" spans="1:19" x14ac:dyDescent="0.25">
      <c r="A168" s="347">
        <v>105</v>
      </c>
      <c r="B168" s="119" t="s">
        <v>393</v>
      </c>
      <c r="C168" s="120">
        <v>2301</v>
      </c>
      <c r="D168" s="121">
        <v>42577</v>
      </c>
      <c r="E168" s="274" t="s">
        <v>655</v>
      </c>
      <c r="F168" s="177" t="s">
        <v>654</v>
      </c>
      <c r="G168" s="122">
        <v>28</v>
      </c>
      <c r="H168" s="122">
        <v>28</v>
      </c>
      <c r="I168" s="123">
        <v>520.1</v>
      </c>
      <c r="J168" s="124">
        <v>14</v>
      </c>
      <c r="K168" s="120">
        <v>11</v>
      </c>
      <c r="L168" s="120">
        <v>3</v>
      </c>
      <c r="M168" s="239">
        <v>520.1</v>
      </c>
      <c r="N168" s="125">
        <v>141.69999999999999</v>
      </c>
      <c r="O168" s="125">
        <v>105.4</v>
      </c>
      <c r="P168" s="181">
        <v>28605.5</v>
      </c>
      <c r="Q168" s="181">
        <v>0</v>
      </c>
      <c r="R168" s="181">
        <v>28605.5</v>
      </c>
      <c r="S168" s="201">
        <v>55</v>
      </c>
    </row>
    <row r="169" spans="1:19" x14ac:dyDescent="0.25">
      <c r="A169" s="186">
        <v>106</v>
      </c>
      <c r="B169" s="119" t="s">
        <v>394</v>
      </c>
      <c r="C169" s="120">
        <v>2303</v>
      </c>
      <c r="D169" s="121">
        <v>42577</v>
      </c>
      <c r="E169" s="274" t="s">
        <v>655</v>
      </c>
      <c r="F169" s="177" t="s">
        <v>654</v>
      </c>
      <c r="G169" s="122">
        <v>40</v>
      </c>
      <c r="H169" s="122">
        <v>40</v>
      </c>
      <c r="I169" s="123">
        <v>881</v>
      </c>
      <c r="J169" s="124">
        <v>21</v>
      </c>
      <c r="K169" s="120">
        <v>16</v>
      </c>
      <c r="L169" s="120">
        <v>5</v>
      </c>
      <c r="M169" s="239">
        <v>746.2</v>
      </c>
      <c r="N169" s="125">
        <v>579.70000000000005</v>
      </c>
      <c r="O169" s="125">
        <v>166.5</v>
      </c>
      <c r="P169" s="181">
        <v>41041</v>
      </c>
      <c r="Q169" s="181">
        <v>0</v>
      </c>
      <c r="R169" s="181">
        <v>41041</v>
      </c>
      <c r="S169" s="201">
        <v>55</v>
      </c>
    </row>
    <row r="170" spans="1:19" x14ac:dyDescent="0.25">
      <c r="A170" s="347">
        <v>107</v>
      </c>
      <c r="B170" s="136" t="s">
        <v>395</v>
      </c>
      <c r="C170" s="120">
        <v>2439</v>
      </c>
      <c r="D170" s="121">
        <v>42593</v>
      </c>
      <c r="E170" s="274" t="s">
        <v>655</v>
      </c>
      <c r="F170" s="177" t="s">
        <v>654</v>
      </c>
      <c r="G170" s="122">
        <v>28</v>
      </c>
      <c r="H170" s="122">
        <v>28</v>
      </c>
      <c r="I170" s="123">
        <v>558.29999999999995</v>
      </c>
      <c r="J170" s="124">
        <v>13</v>
      </c>
      <c r="K170" s="120">
        <v>8</v>
      </c>
      <c r="L170" s="120">
        <v>5</v>
      </c>
      <c r="M170" s="239">
        <v>477.6</v>
      </c>
      <c r="N170" s="125">
        <v>289.2</v>
      </c>
      <c r="O170" s="125">
        <v>188.4</v>
      </c>
      <c r="P170" s="181">
        <v>26268</v>
      </c>
      <c r="Q170" s="181">
        <v>0</v>
      </c>
      <c r="R170" s="181">
        <v>26268</v>
      </c>
      <c r="S170" s="201">
        <v>55</v>
      </c>
    </row>
    <row r="171" spans="1:19" x14ac:dyDescent="0.25">
      <c r="A171" s="186">
        <v>108</v>
      </c>
      <c r="B171" s="119" t="s">
        <v>396</v>
      </c>
      <c r="C171" s="120">
        <v>2454</v>
      </c>
      <c r="D171" s="121">
        <v>42594</v>
      </c>
      <c r="E171" s="274" t="s">
        <v>655</v>
      </c>
      <c r="F171" s="177" t="s">
        <v>654</v>
      </c>
      <c r="G171" s="122">
        <v>40</v>
      </c>
      <c r="H171" s="122">
        <v>40</v>
      </c>
      <c r="I171" s="123">
        <v>517</v>
      </c>
      <c r="J171" s="124">
        <v>12</v>
      </c>
      <c r="K171" s="120">
        <v>5</v>
      </c>
      <c r="L171" s="120">
        <v>7</v>
      </c>
      <c r="M171" s="239">
        <v>500.2</v>
      </c>
      <c r="N171" s="125">
        <v>155.30000000000001</v>
      </c>
      <c r="O171" s="125">
        <v>344.9</v>
      </c>
      <c r="P171" s="181">
        <v>27511</v>
      </c>
      <c r="Q171" s="181">
        <v>0</v>
      </c>
      <c r="R171" s="181">
        <v>27511</v>
      </c>
      <c r="S171" s="201">
        <v>55</v>
      </c>
    </row>
    <row r="172" spans="1:19" x14ac:dyDescent="0.25">
      <c r="A172" s="347">
        <v>109</v>
      </c>
      <c r="B172" s="119" t="s">
        <v>397</v>
      </c>
      <c r="C172" s="120">
        <v>2455</v>
      </c>
      <c r="D172" s="121">
        <v>42594</v>
      </c>
      <c r="E172" s="274" t="s">
        <v>655</v>
      </c>
      <c r="F172" s="177" t="s">
        <v>654</v>
      </c>
      <c r="G172" s="122">
        <v>30</v>
      </c>
      <c r="H172" s="122">
        <v>30</v>
      </c>
      <c r="I172" s="123">
        <v>353.2</v>
      </c>
      <c r="J172" s="124">
        <v>15</v>
      </c>
      <c r="K172" s="120">
        <v>6</v>
      </c>
      <c r="L172" s="120">
        <v>9</v>
      </c>
      <c r="M172" s="239">
        <v>353.2</v>
      </c>
      <c r="N172" s="125">
        <v>127.8</v>
      </c>
      <c r="O172" s="125">
        <v>225.4</v>
      </c>
      <c r="P172" s="181">
        <v>19426</v>
      </c>
      <c r="Q172" s="181">
        <v>0</v>
      </c>
      <c r="R172" s="181">
        <v>19426</v>
      </c>
      <c r="S172" s="201">
        <v>55</v>
      </c>
    </row>
    <row r="173" spans="1:19" x14ac:dyDescent="0.25">
      <c r="A173" s="186">
        <v>110</v>
      </c>
      <c r="B173" s="119" t="s">
        <v>398</v>
      </c>
      <c r="C173" s="120">
        <v>2456</v>
      </c>
      <c r="D173" s="121">
        <v>42594</v>
      </c>
      <c r="E173" s="274" t="s">
        <v>655</v>
      </c>
      <c r="F173" s="177" t="s">
        <v>654</v>
      </c>
      <c r="G173" s="122">
        <v>40</v>
      </c>
      <c r="H173" s="122">
        <v>40</v>
      </c>
      <c r="I173" s="123">
        <v>591.20000000000005</v>
      </c>
      <c r="J173" s="124">
        <v>18</v>
      </c>
      <c r="K173" s="120">
        <v>11</v>
      </c>
      <c r="L173" s="120">
        <v>7</v>
      </c>
      <c r="M173" s="239">
        <v>563.20000000000005</v>
      </c>
      <c r="N173" s="125">
        <v>307.7</v>
      </c>
      <c r="O173" s="125">
        <v>255.8</v>
      </c>
      <c r="P173" s="181">
        <v>30976</v>
      </c>
      <c r="Q173" s="181">
        <v>0</v>
      </c>
      <c r="R173" s="181">
        <v>30976</v>
      </c>
      <c r="S173" s="201">
        <v>55</v>
      </c>
    </row>
    <row r="174" spans="1:19" x14ac:dyDescent="0.25">
      <c r="A174" s="347">
        <v>111</v>
      </c>
      <c r="B174" s="119" t="s">
        <v>399</v>
      </c>
      <c r="C174" s="120">
        <v>2665</v>
      </c>
      <c r="D174" s="121">
        <v>42619</v>
      </c>
      <c r="E174" s="274" t="s">
        <v>655</v>
      </c>
      <c r="F174" s="177" t="s">
        <v>654</v>
      </c>
      <c r="G174" s="122">
        <v>19</v>
      </c>
      <c r="H174" s="122">
        <v>19</v>
      </c>
      <c r="I174" s="123">
        <v>348.4</v>
      </c>
      <c r="J174" s="124">
        <v>8</v>
      </c>
      <c r="K174" s="120">
        <v>5</v>
      </c>
      <c r="L174" s="120">
        <v>3</v>
      </c>
      <c r="M174" s="239">
        <v>348.4</v>
      </c>
      <c r="N174" s="125">
        <v>217.3</v>
      </c>
      <c r="O174" s="125">
        <v>131.1</v>
      </c>
      <c r="P174" s="181">
        <v>19162</v>
      </c>
      <c r="Q174" s="181">
        <v>0</v>
      </c>
      <c r="R174" s="181">
        <v>19162</v>
      </c>
      <c r="S174" s="201">
        <v>55</v>
      </c>
    </row>
    <row r="175" spans="1:19" x14ac:dyDescent="0.25">
      <c r="A175" s="347">
        <v>112</v>
      </c>
      <c r="B175" s="137" t="s">
        <v>400</v>
      </c>
      <c r="C175" s="120">
        <v>2666</v>
      </c>
      <c r="D175" s="121">
        <v>42619</v>
      </c>
      <c r="E175" s="274" t="s">
        <v>655</v>
      </c>
      <c r="F175" s="177" t="s">
        <v>654</v>
      </c>
      <c r="G175" s="122">
        <v>14</v>
      </c>
      <c r="H175" s="122">
        <v>14</v>
      </c>
      <c r="I175" s="123">
        <v>353.5</v>
      </c>
      <c r="J175" s="124">
        <v>8</v>
      </c>
      <c r="K175" s="120">
        <v>3</v>
      </c>
      <c r="L175" s="120">
        <v>5</v>
      </c>
      <c r="M175" s="239">
        <v>270.39999999999998</v>
      </c>
      <c r="N175" s="125">
        <v>88.5</v>
      </c>
      <c r="O175" s="125">
        <v>181.9</v>
      </c>
      <c r="P175" s="181">
        <v>14872</v>
      </c>
      <c r="Q175" s="181">
        <v>0</v>
      </c>
      <c r="R175" s="181">
        <v>14872</v>
      </c>
      <c r="S175" s="201">
        <v>55</v>
      </c>
    </row>
    <row r="176" spans="1:19" x14ac:dyDescent="0.25">
      <c r="A176" s="347">
        <v>113</v>
      </c>
      <c r="B176" s="119" t="s">
        <v>401</v>
      </c>
      <c r="C176" s="120">
        <v>3000</v>
      </c>
      <c r="D176" s="121">
        <v>42649</v>
      </c>
      <c r="E176" s="177" t="s">
        <v>655</v>
      </c>
      <c r="F176" s="177" t="s">
        <v>654</v>
      </c>
      <c r="G176" s="122">
        <v>25</v>
      </c>
      <c r="H176" s="122">
        <v>25</v>
      </c>
      <c r="I176" s="123">
        <v>356.9</v>
      </c>
      <c r="J176" s="124">
        <v>10</v>
      </c>
      <c r="K176" s="120">
        <v>5</v>
      </c>
      <c r="L176" s="120">
        <v>5</v>
      </c>
      <c r="M176" s="239">
        <v>356.9</v>
      </c>
      <c r="N176" s="125">
        <v>183.4</v>
      </c>
      <c r="O176" s="125">
        <v>173.5</v>
      </c>
      <c r="P176" s="181">
        <v>19629.5</v>
      </c>
      <c r="Q176" s="181">
        <v>0</v>
      </c>
      <c r="R176" s="181">
        <v>19629.5</v>
      </c>
      <c r="S176" s="201">
        <v>55</v>
      </c>
    </row>
    <row r="177" spans="1:19" x14ac:dyDescent="0.25">
      <c r="A177" s="347">
        <v>114</v>
      </c>
      <c r="B177" s="119" t="s">
        <v>402</v>
      </c>
      <c r="C177" s="120">
        <v>2999</v>
      </c>
      <c r="D177" s="121">
        <v>42649</v>
      </c>
      <c r="E177" s="177" t="s">
        <v>655</v>
      </c>
      <c r="F177" s="177" t="s">
        <v>654</v>
      </c>
      <c r="G177" s="122">
        <v>36</v>
      </c>
      <c r="H177" s="122">
        <v>36</v>
      </c>
      <c r="I177" s="123">
        <v>421</v>
      </c>
      <c r="J177" s="124">
        <v>11</v>
      </c>
      <c r="K177" s="120">
        <v>3</v>
      </c>
      <c r="L177" s="120">
        <v>8</v>
      </c>
      <c r="M177" s="239">
        <v>386.4</v>
      </c>
      <c r="N177" s="125">
        <v>99.2</v>
      </c>
      <c r="O177" s="125">
        <v>287.2</v>
      </c>
      <c r="P177" s="181">
        <v>21252</v>
      </c>
      <c r="Q177" s="181">
        <v>0</v>
      </c>
      <c r="R177" s="181">
        <v>21252</v>
      </c>
      <c r="S177" s="201">
        <v>55</v>
      </c>
    </row>
    <row r="178" spans="1:19" x14ac:dyDescent="0.25">
      <c r="A178" s="347">
        <v>115</v>
      </c>
      <c r="B178" s="119" t="s">
        <v>403</v>
      </c>
      <c r="C178" s="120">
        <v>3248</v>
      </c>
      <c r="D178" s="121">
        <v>42670</v>
      </c>
      <c r="E178" s="177" t="s">
        <v>655</v>
      </c>
      <c r="F178" s="177" t="s">
        <v>654</v>
      </c>
      <c r="G178" s="122">
        <v>24</v>
      </c>
      <c r="H178" s="122">
        <v>24</v>
      </c>
      <c r="I178" s="123">
        <v>433.7</v>
      </c>
      <c r="J178" s="124">
        <v>13</v>
      </c>
      <c r="K178" s="120">
        <v>11</v>
      </c>
      <c r="L178" s="120">
        <v>2</v>
      </c>
      <c r="M178" s="239">
        <v>433.7</v>
      </c>
      <c r="N178" s="125">
        <v>366.2</v>
      </c>
      <c r="O178" s="125">
        <v>67.5</v>
      </c>
      <c r="P178" s="181">
        <v>23853.5</v>
      </c>
      <c r="Q178" s="181">
        <v>0</v>
      </c>
      <c r="R178" s="181">
        <v>23853.5</v>
      </c>
      <c r="S178" s="201">
        <v>55</v>
      </c>
    </row>
    <row r="179" spans="1:19" x14ac:dyDescent="0.25">
      <c r="A179" s="347">
        <v>116</v>
      </c>
      <c r="B179" s="119" t="s">
        <v>404</v>
      </c>
      <c r="C179" s="120">
        <v>3449</v>
      </c>
      <c r="D179" s="121">
        <v>42685</v>
      </c>
      <c r="E179" s="177" t="s">
        <v>655</v>
      </c>
      <c r="F179" s="177" t="s">
        <v>654</v>
      </c>
      <c r="G179" s="122">
        <v>24</v>
      </c>
      <c r="H179" s="122">
        <v>24</v>
      </c>
      <c r="I179" s="123">
        <v>347.6</v>
      </c>
      <c r="J179" s="124">
        <v>9</v>
      </c>
      <c r="K179" s="120">
        <v>6</v>
      </c>
      <c r="L179" s="120">
        <v>3</v>
      </c>
      <c r="M179" s="239">
        <v>347.6</v>
      </c>
      <c r="N179" s="125">
        <v>236.6</v>
      </c>
      <c r="O179" s="125">
        <v>111</v>
      </c>
      <c r="P179" s="181">
        <v>19118</v>
      </c>
      <c r="Q179" s="181">
        <v>0</v>
      </c>
      <c r="R179" s="181">
        <v>19118</v>
      </c>
      <c r="S179" s="201">
        <v>55</v>
      </c>
    </row>
    <row r="180" spans="1:19" x14ac:dyDescent="0.25">
      <c r="A180" s="347">
        <v>117</v>
      </c>
      <c r="B180" s="119" t="s">
        <v>405</v>
      </c>
      <c r="C180" s="120">
        <v>3448</v>
      </c>
      <c r="D180" s="121">
        <v>42685</v>
      </c>
      <c r="E180" s="177" t="s">
        <v>655</v>
      </c>
      <c r="F180" s="177" t="s">
        <v>654</v>
      </c>
      <c r="G180" s="122">
        <v>19</v>
      </c>
      <c r="H180" s="122">
        <v>19</v>
      </c>
      <c r="I180" s="123">
        <v>424.7</v>
      </c>
      <c r="J180" s="124">
        <v>10</v>
      </c>
      <c r="K180" s="120">
        <v>5</v>
      </c>
      <c r="L180" s="120">
        <v>5</v>
      </c>
      <c r="M180" s="239">
        <v>378.3</v>
      </c>
      <c r="N180" s="125">
        <v>122.4</v>
      </c>
      <c r="O180" s="125">
        <v>255.9</v>
      </c>
      <c r="P180" s="181">
        <v>20806.5</v>
      </c>
      <c r="Q180" s="181">
        <v>0</v>
      </c>
      <c r="R180" s="181">
        <v>20806.5</v>
      </c>
      <c r="S180" s="201">
        <v>55</v>
      </c>
    </row>
    <row r="181" spans="1:19" x14ac:dyDescent="0.25">
      <c r="A181" s="347">
        <v>118</v>
      </c>
      <c r="B181" s="119" t="s">
        <v>406</v>
      </c>
      <c r="C181" s="120">
        <v>3450</v>
      </c>
      <c r="D181" s="121">
        <v>42685</v>
      </c>
      <c r="E181" s="177" t="s">
        <v>655</v>
      </c>
      <c r="F181" s="177" t="s">
        <v>654</v>
      </c>
      <c r="G181" s="122">
        <v>52</v>
      </c>
      <c r="H181" s="122">
        <v>52</v>
      </c>
      <c r="I181" s="123">
        <v>801.3</v>
      </c>
      <c r="J181" s="124">
        <v>22</v>
      </c>
      <c r="K181" s="120">
        <v>11</v>
      </c>
      <c r="L181" s="120">
        <v>11</v>
      </c>
      <c r="M181" s="239">
        <v>760.2</v>
      </c>
      <c r="N181" s="125">
        <v>298.7</v>
      </c>
      <c r="O181" s="125">
        <v>461.5</v>
      </c>
      <c r="P181" s="181">
        <v>41811</v>
      </c>
      <c r="Q181" s="181">
        <v>0</v>
      </c>
      <c r="R181" s="181">
        <v>41811</v>
      </c>
      <c r="S181" s="201">
        <v>55</v>
      </c>
    </row>
    <row r="182" spans="1:19" x14ac:dyDescent="0.25">
      <c r="A182" s="347">
        <v>119</v>
      </c>
      <c r="B182" s="119" t="s">
        <v>407</v>
      </c>
      <c r="C182" s="120">
        <v>3533</v>
      </c>
      <c r="D182" s="121">
        <v>42695</v>
      </c>
      <c r="E182" s="177" t="s">
        <v>655</v>
      </c>
      <c r="F182" s="177" t="s">
        <v>654</v>
      </c>
      <c r="G182" s="122">
        <v>32</v>
      </c>
      <c r="H182" s="122">
        <v>32</v>
      </c>
      <c r="I182" s="123">
        <v>409.8</v>
      </c>
      <c r="J182" s="124">
        <v>8</v>
      </c>
      <c r="K182" s="120">
        <v>2</v>
      </c>
      <c r="L182" s="120">
        <v>6</v>
      </c>
      <c r="M182" s="239">
        <v>409.8</v>
      </c>
      <c r="N182" s="125">
        <v>101</v>
      </c>
      <c r="O182" s="125">
        <v>308.8</v>
      </c>
      <c r="P182" s="181">
        <v>22539</v>
      </c>
      <c r="Q182" s="181">
        <v>0</v>
      </c>
      <c r="R182" s="181">
        <v>22539</v>
      </c>
      <c r="S182" s="201">
        <v>55</v>
      </c>
    </row>
    <row r="183" spans="1:19" x14ac:dyDescent="0.25">
      <c r="A183" s="347">
        <v>120</v>
      </c>
      <c r="B183" s="119" t="s">
        <v>408</v>
      </c>
      <c r="C183" s="120">
        <v>3534</v>
      </c>
      <c r="D183" s="121">
        <v>42695</v>
      </c>
      <c r="E183" s="177" t="s">
        <v>655</v>
      </c>
      <c r="F183" s="177" t="s">
        <v>654</v>
      </c>
      <c r="G183" s="122">
        <v>20</v>
      </c>
      <c r="H183" s="122">
        <v>20</v>
      </c>
      <c r="I183" s="123">
        <v>401.8</v>
      </c>
      <c r="J183" s="124">
        <v>11</v>
      </c>
      <c r="K183" s="120">
        <v>6</v>
      </c>
      <c r="L183" s="120">
        <v>5</v>
      </c>
      <c r="M183" s="239">
        <v>401.8</v>
      </c>
      <c r="N183" s="125">
        <v>248.8</v>
      </c>
      <c r="O183" s="125">
        <v>153</v>
      </c>
      <c r="P183" s="181">
        <v>22099</v>
      </c>
      <c r="Q183" s="181">
        <v>0</v>
      </c>
      <c r="R183" s="181">
        <v>22099</v>
      </c>
      <c r="S183" s="201">
        <v>55</v>
      </c>
    </row>
    <row r="184" spans="1:19" x14ac:dyDescent="0.25">
      <c r="A184" s="347">
        <v>121</v>
      </c>
      <c r="B184" s="119" t="s">
        <v>409</v>
      </c>
      <c r="C184" s="120">
        <v>3573</v>
      </c>
      <c r="D184" s="121">
        <v>42697</v>
      </c>
      <c r="E184" s="177" t="s">
        <v>655</v>
      </c>
      <c r="F184" s="177" t="s">
        <v>654</v>
      </c>
      <c r="G184" s="122">
        <v>40</v>
      </c>
      <c r="H184" s="122">
        <v>40</v>
      </c>
      <c r="I184" s="123">
        <v>515.6</v>
      </c>
      <c r="J184" s="124">
        <v>16</v>
      </c>
      <c r="K184" s="120">
        <v>10</v>
      </c>
      <c r="L184" s="120">
        <v>6</v>
      </c>
      <c r="M184" s="239">
        <v>515.6</v>
      </c>
      <c r="N184" s="125">
        <v>268.7</v>
      </c>
      <c r="O184" s="125">
        <v>246.9</v>
      </c>
      <c r="P184" s="181">
        <v>28358</v>
      </c>
      <c r="Q184" s="181">
        <v>0</v>
      </c>
      <c r="R184" s="181">
        <v>28358</v>
      </c>
      <c r="S184" s="201">
        <v>55</v>
      </c>
    </row>
    <row r="185" spans="1:19" ht="30" x14ac:dyDescent="0.25">
      <c r="A185" s="347">
        <v>122</v>
      </c>
      <c r="B185" s="119" t="s">
        <v>410</v>
      </c>
      <c r="C185" s="120">
        <v>3758</v>
      </c>
      <c r="D185" s="121">
        <v>42713</v>
      </c>
      <c r="E185" s="177" t="s">
        <v>655</v>
      </c>
      <c r="F185" s="177" t="s">
        <v>654</v>
      </c>
      <c r="G185" s="122">
        <v>28</v>
      </c>
      <c r="H185" s="122">
        <v>28</v>
      </c>
      <c r="I185" s="123">
        <v>347.6</v>
      </c>
      <c r="J185" s="124">
        <v>11</v>
      </c>
      <c r="K185" s="120">
        <v>8</v>
      </c>
      <c r="L185" s="120">
        <v>3</v>
      </c>
      <c r="M185" s="239">
        <v>347.6</v>
      </c>
      <c r="N185" s="125">
        <v>255.2</v>
      </c>
      <c r="O185" s="125">
        <v>92.4</v>
      </c>
      <c r="P185" s="181">
        <v>19118</v>
      </c>
      <c r="Q185" s="181">
        <v>0</v>
      </c>
      <c r="R185" s="181">
        <v>19118</v>
      </c>
      <c r="S185" s="201">
        <v>55</v>
      </c>
    </row>
    <row r="186" spans="1:19" x14ac:dyDescent="0.25">
      <c r="A186" s="347">
        <v>123</v>
      </c>
      <c r="B186" s="119" t="s">
        <v>411</v>
      </c>
      <c r="C186" s="120">
        <v>3759</v>
      </c>
      <c r="D186" s="121">
        <v>42713</v>
      </c>
      <c r="E186" s="177" t="s">
        <v>655</v>
      </c>
      <c r="F186" s="177" t="s">
        <v>654</v>
      </c>
      <c r="G186" s="122">
        <v>10</v>
      </c>
      <c r="H186" s="122">
        <v>10</v>
      </c>
      <c r="I186" s="123">
        <v>176.1</v>
      </c>
      <c r="J186" s="124">
        <v>5</v>
      </c>
      <c r="K186" s="120">
        <v>5</v>
      </c>
      <c r="L186" s="120">
        <v>0</v>
      </c>
      <c r="M186" s="239">
        <v>176.1</v>
      </c>
      <c r="N186" s="125">
        <v>176.1</v>
      </c>
      <c r="O186" s="125">
        <v>0</v>
      </c>
      <c r="P186" s="181">
        <v>9685.5</v>
      </c>
      <c r="Q186" s="181">
        <v>0</v>
      </c>
      <c r="R186" s="181">
        <v>9685.5</v>
      </c>
      <c r="S186" s="201">
        <v>55</v>
      </c>
    </row>
    <row r="187" spans="1:19" x14ac:dyDescent="0.25">
      <c r="A187" s="347">
        <v>124</v>
      </c>
      <c r="B187" s="119" t="s">
        <v>412</v>
      </c>
      <c r="C187" s="120">
        <v>3760</v>
      </c>
      <c r="D187" s="121">
        <v>42713</v>
      </c>
      <c r="E187" s="177" t="s">
        <v>655</v>
      </c>
      <c r="F187" s="177" t="s">
        <v>654</v>
      </c>
      <c r="G187" s="122">
        <v>27</v>
      </c>
      <c r="H187" s="122">
        <v>27</v>
      </c>
      <c r="I187" s="123">
        <v>506.8</v>
      </c>
      <c r="J187" s="124">
        <v>15</v>
      </c>
      <c r="K187" s="120">
        <v>11</v>
      </c>
      <c r="L187" s="120">
        <v>4</v>
      </c>
      <c r="M187" s="239">
        <v>480.4</v>
      </c>
      <c r="N187" s="125">
        <v>355.2</v>
      </c>
      <c r="O187" s="125">
        <v>125.2</v>
      </c>
      <c r="P187" s="181">
        <v>26422</v>
      </c>
      <c r="Q187" s="181">
        <v>0</v>
      </c>
      <c r="R187" s="181">
        <v>26422</v>
      </c>
      <c r="S187" s="201">
        <v>55</v>
      </c>
    </row>
    <row r="188" spans="1:19" x14ac:dyDescent="0.25">
      <c r="A188" s="347">
        <v>125</v>
      </c>
      <c r="B188" s="119" t="s">
        <v>413</v>
      </c>
      <c r="C188" s="120">
        <v>3946</v>
      </c>
      <c r="D188" s="121">
        <v>42730</v>
      </c>
      <c r="E188" s="177" t="s">
        <v>655</v>
      </c>
      <c r="F188" s="177" t="s">
        <v>654</v>
      </c>
      <c r="G188" s="122">
        <v>31</v>
      </c>
      <c r="H188" s="122">
        <v>31</v>
      </c>
      <c r="I188" s="123">
        <v>419.9</v>
      </c>
      <c r="J188" s="124">
        <v>11</v>
      </c>
      <c r="K188" s="120">
        <v>5</v>
      </c>
      <c r="L188" s="120">
        <v>6</v>
      </c>
      <c r="M188" s="239">
        <v>419.9</v>
      </c>
      <c r="N188" s="125">
        <v>180.4</v>
      </c>
      <c r="O188" s="125">
        <v>239.5</v>
      </c>
      <c r="P188" s="181">
        <v>23094.5</v>
      </c>
      <c r="Q188" s="181">
        <v>0</v>
      </c>
      <c r="R188" s="181">
        <v>23094.5</v>
      </c>
      <c r="S188" s="201">
        <v>55</v>
      </c>
    </row>
    <row r="189" spans="1:19" x14ac:dyDescent="0.25">
      <c r="A189" s="347">
        <v>126</v>
      </c>
      <c r="B189" s="119" t="s">
        <v>414</v>
      </c>
      <c r="C189" s="120">
        <v>4021</v>
      </c>
      <c r="D189" s="121">
        <v>42733</v>
      </c>
      <c r="E189" s="177" t="s">
        <v>655</v>
      </c>
      <c r="F189" s="177" t="s">
        <v>654</v>
      </c>
      <c r="G189" s="122">
        <v>31</v>
      </c>
      <c r="H189" s="122">
        <v>31</v>
      </c>
      <c r="I189" s="123">
        <v>429.8</v>
      </c>
      <c r="J189" s="124">
        <v>11</v>
      </c>
      <c r="K189" s="120">
        <v>8</v>
      </c>
      <c r="L189" s="120">
        <v>3</v>
      </c>
      <c r="M189" s="239">
        <v>327.60000000000002</v>
      </c>
      <c r="N189" s="125">
        <v>250.6</v>
      </c>
      <c r="O189" s="125">
        <v>77</v>
      </c>
      <c r="P189" s="181">
        <v>18018</v>
      </c>
      <c r="Q189" s="181">
        <v>0</v>
      </c>
      <c r="R189" s="181">
        <v>18018</v>
      </c>
      <c r="S189" s="201">
        <v>55</v>
      </c>
    </row>
    <row r="190" spans="1:19" x14ac:dyDescent="0.25">
      <c r="A190" s="347">
        <v>127</v>
      </c>
      <c r="B190" s="119" t="s">
        <v>415</v>
      </c>
      <c r="C190" s="120">
        <v>3948</v>
      </c>
      <c r="D190" s="121">
        <v>42730</v>
      </c>
      <c r="E190" s="177" t="s">
        <v>655</v>
      </c>
      <c r="F190" s="177" t="s">
        <v>654</v>
      </c>
      <c r="G190" s="122">
        <v>25</v>
      </c>
      <c r="H190" s="122">
        <v>25</v>
      </c>
      <c r="I190" s="123">
        <v>508.8</v>
      </c>
      <c r="J190" s="124">
        <v>14</v>
      </c>
      <c r="K190" s="120">
        <v>11</v>
      </c>
      <c r="L190" s="120">
        <v>3</v>
      </c>
      <c r="M190" s="239">
        <v>508.8</v>
      </c>
      <c r="N190" s="125">
        <v>363.3</v>
      </c>
      <c r="O190" s="125">
        <v>145.5</v>
      </c>
      <c r="P190" s="181">
        <v>27984</v>
      </c>
      <c r="Q190" s="181">
        <v>0</v>
      </c>
      <c r="R190" s="181">
        <v>27984</v>
      </c>
      <c r="S190" s="201">
        <v>55</v>
      </c>
    </row>
    <row r="191" spans="1:19" x14ac:dyDescent="0.25">
      <c r="A191" s="347">
        <v>128</v>
      </c>
      <c r="B191" s="119" t="s">
        <v>416</v>
      </c>
      <c r="C191" s="120">
        <v>4022</v>
      </c>
      <c r="D191" s="121">
        <v>42733</v>
      </c>
      <c r="E191" s="177" t="s">
        <v>655</v>
      </c>
      <c r="F191" s="177" t="s">
        <v>654</v>
      </c>
      <c r="G191" s="122">
        <v>14</v>
      </c>
      <c r="H191" s="122">
        <v>14</v>
      </c>
      <c r="I191" s="123">
        <v>345</v>
      </c>
      <c r="J191" s="124">
        <v>7</v>
      </c>
      <c r="K191" s="120">
        <v>3</v>
      </c>
      <c r="L191" s="120">
        <v>4</v>
      </c>
      <c r="M191" s="239">
        <v>259.3</v>
      </c>
      <c r="N191" s="125">
        <v>129.1</v>
      </c>
      <c r="O191" s="125">
        <v>130.19999999999999</v>
      </c>
      <c r="P191" s="181">
        <v>14261.5</v>
      </c>
      <c r="Q191" s="181">
        <v>0</v>
      </c>
      <c r="R191" s="181">
        <v>14261.5</v>
      </c>
      <c r="S191" s="201">
        <v>55</v>
      </c>
    </row>
    <row r="192" spans="1:19" x14ac:dyDescent="0.25">
      <c r="A192" s="347">
        <v>129</v>
      </c>
      <c r="B192" s="119" t="s">
        <v>417</v>
      </c>
      <c r="C192" s="120">
        <v>3947</v>
      </c>
      <c r="D192" s="121">
        <v>42730</v>
      </c>
      <c r="E192" s="177" t="s">
        <v>655</v>
      </c>
      <c r="F192" s="177" t="s">
        <v>654</v>
      </c>
      <c r="G192" s="122">
        <v>17</v>
      </c>
      <c r="H192" s="122">
        <v>17</v>
      </c>
      <c r="I192" s="123">
        <v>355.3</v>
      </c>
      <c r="J192" s="124">
        <v>8</v>
      </c>
      <c r="K192" s="120">
        <v>6</v>
      </c>
      <c r="L192" s="120">
        <v>2</v>
      </c>
      <c r="M192" s="239">
        <v>355.3</v>
      </c>
      <c r="N192" s="125">
        <v>266.60000000000002</v>
      </c>
      <c r="O192" s="125">
        <v>88.7</v>
      </c>
      <c r="P192" s="181">
        <v>19541.5</v>
      </c>
      <c r="Q192" s="181">
        <v>0</v>
      </c>
      <c r="R192" s="181">
        <v>19541.5</v>
      </c>
      <c r="S192" s="201">
        <v>55</v>
      </c>
    </row>
    <row r="193" spans="1:19" ht="15.75" x14ac:dyDescent="0.25">
      <c r="A193" s="358"/>
      <c r="B193" s="275" t="s">
        <v>418</v>
      </c>
      <c r="C193" s="284"/>
      <c r="D193" s="285"/>
      <c r="E193" s="285"/>
      <c r="F193" s="286"/>
      <c r="G193" s="193" t="s">
        <v>200</v>
      </c>
      <c r="H193" s="193">
        <v>3937</v>
      </c>
      <c r="I193" s="263" t="s">
        <v>200</v>
      </c>
      <c r="J193" s="138">
        <v>1751</v>
      </c>
      <c r="K193" s="139">
        <v>1119</v>
      </c>
      <c r="L193" s="139">
        <v>650</v>
      </c>
      <c r="M193" s="263">
        <v>59585.3</v>
      </c>
      <c r="N193" s="263">
        <v>35465.1</v>
      </c>
      <c r="O193" s="263">
        <v>23843.3</v>
      </c>
      <c r="P193" s="195">
        <v>3274878</v>
      </c>
      <c r="Q193" s="195">
        <v>230000</v>
      </c>
      <c r="R193" s="195">
        <v>3044878</v>
      </c>
      <c r="S193" s="196" t="s">
        <v>200</v>
      </c>
    </row>
    <row r="194" spans="1:19" ht="15.75" x14ac:dyDescent="0.25">
      <c r="A194" s="358"/>
      <c r="B194" s="275" t="s">
        <v>220</v>
      </c>
      <c r="C194" s="284"/>
      <c r="D194" s="285"/>
      <c r="E194" s="285"/>
      <c r="F194" s="286"/>
      <c r="G194" s="193" t="s">
        <v>200</v>
      </c>
      <c r="H194" s="193">
        <v>4695</v>
      </c>
      <c r="I194" s="263" t="s">
        <v>200</v>
      </c>
      <c r="J194" s="138">
        <v>2104</v>
      </c>
      <c r="K194" s="139">
        <v>1314</v>
      </c>
      <c r="L194" s="139">
        <v>808</v>
      </c>
      <c r="M194" s="263">
        <v>71496.7</v>
      </c>
      <c r="N194" s="263">
        <v>41709</v>
      </c>
      <c r="O194" s="263">
        <v>29177.8</v>
      </c>
      <c r="P194" s="263">
        <v>3916705.6</v>
      </c>
      <c r="Q194" s="195">
        <v>866585.8</v>
      </c>
      <c r="R194" s="195">
        <v>3050119.8</v>
      </c>
      <c r="S194" s="196" t="s">
        <v>200</v>
      </c>
    </row>
    <row r="195" spans="1:19" x14ac:dyDescent="0.25">
      <c r="A195" s="345"/>
      <c r="B195" s="224"/>
      <c r="C195" s="221"/>
      <c r="D195" s="222"/>
      <c r="E195" s="223"/>
      <c r="F195" s="222"/>
      <c r="G195" s="223"/>
      <c r="H195" s="223"/>
      <c r="I195" s="171"/>
      <c r="J195" s="241"/>
      <c r="K195" s="217"/>
      <c r="L195" s="217"/>
      <c r="M195" s="217"/>
      <c r="N195" s="217"/>
      <c r="O195" s="217"/>
      <c r="P195" s="171"/>
      <c r="Q195" s="217"/>
      <c r="R195" s="217"/>
      <c r="S195" s="171"/>
    </row>
    <row r="196" spans="1:19" x14ac:dyDescent="0.25">
      <c r="A196" s="477" t="s">
        <v>419</v>
      </c>
      <c r="B196" s="478"/>
      <c r="C196" s="478"/>
      <c r="D196" s="478"/>
      <c r="E196" s="478"/>
      <c r="F196" s="478"/>
      <c r="G196" s="478"/>
      <c r="H196" s="478"/>
      <c r="I196" s="478"/>
      <c r="J196" s="478"/>
      <c r="K196" s="478"/>
      <c r="L196" s="478"/>
      <c r="M196" s="478"/>
      <c r="N196" s="478"/>
      <c r="O196" s="478"/>
      <c r="P196" s="478"/>
      <c r="Q196" s="478"/>
      <c r="R196" s="478"/>
      <c r="S196" s="478"/>
    </row>
  </sheetData>
  <mergeCells count="28">
    <mergeCell ref="G8:G12"/>
    <mergeCell ref="H8:H12"/>
    <mergeCell ref="I8:I12"/>
    <mergeCell ref="A7:S7"/>
    <mergeCell ref="A196:S196"/>
    <mergeCell ref="A15:C15"/>
    <mergeCell ref="C10:C13"/>
    <mergeCell ref="D10:D13"/>
    <mergeCell ref="K10:K12"/>
    <mergeCell ref="L10:L12"/>
    <mergeCell ref="N10:N12"/>
    <mergeCell ref="A8:A13"/>
    <mergeCell ref="B8:B13"/>
    <mergeCell ref="C8:D9"/>
    <mergeCell ref="E8:E13"/>
    <mergeCell ref="F8:F13"/>
    <mergeCell ref="S8:S12"/>
    <mergeCell ref="J9:J12"/>
    <mergeCell ref="K9:L9"/>
    <mergeCell ref="M9:M12"/>
    <mergeCell ref="N9:O9"/>
    <mergeCell ref="J8:L8"/>
    <mergeCell ref="M8:O8"/>
    <mergeCell ref="R9:R12"/>
    <mergeCell ref="O10:O12"/>
    <mergeCell ref="P8:R8"/>
    <mergeCell ref="P9:P12"/>
    <mergeCell ref="Q9:Q12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65"/>
  <sheetViews>
    <sheetView workbookViewId="0">
      <selection activeCell="O14" sqref="O14"/>
    </sheetView>
  </sheetViews>
  <sheetFormatPr defaultColWidth="9.140625" defaultRowHeight="15" x14ac:dyDescent="0.25"/>
  <cols>
    <col min="1" max="1" width="9.140625" style="14"/>
    <col min="2" max="2" width="40.42578125" style="14" customWidth="1"/>
    <col min="3" max="10" width="9.140625" style="14"/>
    <col min="11" max="11" width="16" style="14" customWidth="1"/>
    <col min="12" max="12" width="10.28515625" style="14" customWidth="1"/>
    <col min="13" max="13" width="9.42578125" style="14" customWidth="1"/>
    <col min="14" max="14" width="8.85546875" style="14" customWidth="1"/>
    <col min="15" max="16384" width="9.140625" style="14"/>
  </cols>
  <sheetData>
    <row r="1" spans="1:14" ht="15.75" x14ac:dyDescent="0.25">
      <c r="L1" s="28" t="s">
        <v>125</v>
      </c>
    </row>
    <row r="2" spans="1:14" ht="15.75" x14ac:dyDescent="0.25">
      <c r="L2" s="28" t="s">
        <v>43</v>
      </c>
    </row>
    <row r="3" spans="1:14" ht="15.75" x14ac:dyDescent="0.25">
      <c r="L3" s="28" t="s">
        <v>44</v>
      </c>
    </row>
    <row r="4" spans="1:14" ht="15.75" x14ac:dyDescent="0.25">
      <c r="L4" s="28" t="s">
        <v>677</v>
      </c>
    </row>
    <row r="6" spans="1:14" hidden="1" x14ac:dyDescent="0.25"/>
    <row r="7" spans="1:14" x14ac:dyDescent="0.25">
      <c r="A7" s="495" t="s">
        <v>420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</row>
    <row r="8" spans="1:14" x14ac:dyDescent="0.25">
      <c r="A8" s="496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</row>
    <row r="9" spans="1:14" x14ac:dyDescent="0.25">
      <c r="A9" s="503" t="s">
        <v>47</v>
      </c>
      <c r="B9" s="503" t="s">
        <v>236</v>
      </c>
      <c r="C9" s="506" t="s">
        <v>421</v>
      </c>
      <c r="D9" s="507"/>
      <c r="E9" s="507"/>
      <c r="F9" s="508"/>
      <c r="G9" s="506" t="s">
        <v>422</v>
      </c>
      <c r="H9" s="508"/>
      <c r="I9" s="491" t="s">
        <v>241</v>
      </c>
      <c r="J9" s="491" t="s">
        <v>423</v>
      </c>
      <c r="K9" s="494" t="s">
        <v>223</v>
      </c>
      <c r="L9" s="494"/>
      <c r="M9" s="494"/>
      <c r="N9" s="491" t="s">
        <v>424</v>
      </c>
    </row>
    <row r="10" spans="1:14" x14ac:dyDescent="0.25">
      <c r="A10" s="504"/>
      <c r="B10" s="504"/>
      <c r="C10" s="509"/>
      <c r="D10" s="510"/>
      <c r="E10" s="510"/>
      <c r="F10" s="511"/>
      <c r="G10" s="509"/>
      <c r="H10" s="511"/>
      <c r="I10" s="492"/>
      <c r="J10" s="492"/>
      <c r="K10" s="492" t="s">
        <v>425</v>
      </c>
      <c r="L10" s="501" t="s">
        <v>426</v>
      </c>
      <c r="M10" s="492" t="s">
        <v>427</v>
      </c>
      <c r="N10" s="492"/>
    </row>
    <row r="11" spans="1:14" x14ac:dyDescent="0.25">
      <c r="A11" s="504"/>
      <c r="B11" s="504"/>
      <c r="C11" s="509"/>
      <c r="D11" s="510"/>
      <c r="E11" s="510"/>
      <c r="F11" s="511"/>
      <c r="G11" s="509"/>
      <c r="H11" s="511"/>
      <c r="I11" s="492"/>
      <c r="J11" s="492"/>
      <c r="K11" s="492"/>
      <c r="L11" s="501"/>
      <c r="M11" s="492"/>
      <c r="N11" s="492"/>
    </row>
    <row r="12" spans="1:14" x14ac:dyDescent="0.25">
      <c r="A12" s="504"/>
      <c r="B12" s="504"/>
      <c r="C12" s="512"/>
      <c r="D12" s="513"/>
      <c r="E12" s="513"/>
      <c r="F12" s="514"/>
      <c r="G12" s="512"/>
      <c r="H12" s="514"/>
      <c r="I12" s="492"/>
      <c r="J12" s="492"/>
      <c r="K12" s="492"/>
      <c r="L12" s="501"/>
      <c r="M12" s="492"/>
      <c r="N12" s="492"/>
    </row>
    <row r="13" spans="1:14" ht="43.5" x14ac:dyDescent="0.25">
      <c r="A13" s="504"/>
      <c r="B13" s="504"/>
      <c r="C13" s="50" t="s">
        <v>428</v>
      </c>
      <c r="D13" s="51" t="s">
        <v>429</v>
      </c>
      <c r="E13" s="52" t="s">
        <v>430</v>
      </c>
      <c r="F13" s="52" t="s">
        <v>431</v>
      </c>
      <c r="G13" s="53" t="s">
        <v>432</v>
      </c>
      <c r="H13" s="54" t="s">
        <v>433</v>
      </c>
      <c r="I13" s="493"/>
      <c r="J13" s="493"/>
      <c r="K13" s="493"/>
      <c r="L13" s="502"/>
      <c r="M13" s="493"/>
      <c r="N13" s="493"/>
    </row>
    <row r="14" spans="1:14" ht="24" x14ac:dyDescent="0.25">
      <c r="A14" s="505"/>
      <c r="B14" s="505"/>
      <c r="C14" s="55" t="s">
        <v>434</v>
      </c>
      <c r="D14" s="56" t="s">
        <v>435</v>
      </c>
      <c r="E14" s="57" t="s">
        <v>163</v>
      </c>
      <c r="F14" s="57" t="s">
        <v>162</v>
      </c>
      <c r="G14" s="58" t="s">
        <v>162</v>
      </c>
      <c r="H14" s="58" t="s">
        <v>162</v>
      </c>
      <c r="I14" s="57" t="s">
        <v>163</v>
      </c>
      <c r="J14" s="88" t="s">
        <v>163</v>
      </c>
      <c r="K14" s="88" t="s">
        <v>164</v>
      </c>
      <c r="L14" s="88" t="s">
        <v>164</v>
      </c>
      <c r="M14" s="88" t="s">
        <v>164</v>
      </c>
      <c r="N14" s="88" t="s">
        <v>436</v>
      </c>
    </row>
    <row r="15" spans="1:14" x14ac:dyDescent="0.25">
      <c r="A15" s="57">
        <v>1</v>
      </c>
      <c r="B15" s="57">
        <v>2</v>
      </c>
      <c r="C15" s="57">
        <v>3</v>
      </c>
      <c r="D15" s="57">
        <v>4</v>
      </c>
      <c r="E15" s="57">
        <v>5</v>
      </c>
      <c r="F15" s="57">
        <v>6</v>
      </c>
      <c r="G15" s="57">
        <v>7</v>
      </c>
      <c r="H15" s="57">
        <v>8</v>
      </c>
      <c r="I15" s="57">
        <v>9</v>
      </c>
      <c r="J15" s="57">
        <v>10</v>
      </c>
      <c r="K15" s="57">
        <v>11</v>
      </c>
      <c r="L15" s="57">
        <v>12</v>
      </c>
      <c r="M15" s="57">
        <v>13</v>
      </c>
      <c r="N15" s="57">
        <v>14</v>
      </c>
    </row>
    <row r="16" spans="1:14" x14ac:dyDescent="0.25">
      <c r="A16" s="115">
        <v>1</v>
      </c>
      <c r="B16" s="59" t="s">
        <v>437</v>
      </c>
      <c r="C16" s="60">
        <v>1937</v>
      </c>
      <c r="D16" s="60">
        <v>64</v>
      </c>
      <c r="E16" s="61">
        <v>589.29999999999995</v>
      </c>
      <c r="F16" s="60">
        <v>8</v>
      </c>
      <c r="G16" s="60">
        <v>14</v>
      </c>
      <c r="H16" s="60">
        <v>42</v>
      </c>
      <c r="I16" s="61">
        <v>589.29999999999995</v>
      </c>
      <c r="J16" s="61">
        <v>589.29999999999995</v>
      </c>
      <c r="K16" s="62">
        <v>32411.5</v>
      </c>
      <c r="L16" s="62">
        <v>0</v>
      </c>
      <c r="M16" s="63">
        <v>32411.5</v>
      </c>
      <c r="N16" s="41">
        <v>55</v>
      </c>
    </row>
    <row r="17" spans="1:14" x14ac:dyDescent="0.25">
      <c r="A17" s="115">
        <v>2</v>
      </c>
      <c r="B17" s="59" t="s">
        <v>438</v>
      </c>
      <c r="C17" s="60">
        <v>1944</v>
      </c>
      <c r="D17" s="60">
        <v>79</v>
      </c>
      <c r="E17" s="61">
        <v>471</v>
      </c>
      <c r="F17" s="60">
        <v>8</v>
      </c>
      <c r="G17" s="60">
        <v>9</v>
      </c>
      <c r="H17" s="60">
        <v>26</v>
      </c>
      <c r="I17" s="61">
        <v>471</v>
      </c>
      <c r="J17" s="61">
        <v>471</v>
      </c>
      <c r="K17" s="62">
        <v>25905</v>
      </c>
      <c r="L17" s="62">
        <v>0</v>
      </c>
      <c r="M17" s="63">
        <v>25905</v>
      </c>
      <c r="N17" s="41">
        <v>55</v>
      </c>
    </row>
    <row r="18" spans="1:14" x14ac:dyDescent="0.25">
      <c r="A18" s="115">
        <v>3</v>
      </c>
      <c r="B18" s="59" t="s">
        <v>439</v>
      </c>
      <c r="C18" s="60">
        <v>1944</v>
      </c>
      <c r="D18" s="60">
        <v>77</v>
      </c>
      <c r="E18" s="61">
        <v>429.3</v>
      </c>
      <c r="F18" s="60">
        <v>8</v>
      </c>
      <c r="G18" s="60">
        <v>8</v>
      </c>
      <c r="H18" s="60">
        <v>20</v>
      </c>
      <c r="I18" s="61">
        <v>429.3</v>
      </c>
      <c r="J18" s="61">
        <v>429.3</v>
      </c>
      <c r="K18" s="62">
        <v>23611.5</v>
      </c>
      <c r="L18" s="62">
        <v>0</v>
      </c>
      <c r="M18" s="63">
        <v>23611.5</v>
      </c>
      <c r="N18" s="41">
        <v>55</v>
      </c>
    </row>
    <row r="19" spans="1:14" x14ac:dyDescent="0.25">
      <c r="A19" s="115">
        <v>4</v>
      </c>
      <c r="B19" s="59" t="s">
        <v>440</v>
      </c>
      <c r="C19" s="60">
        <v>1946</v>
      </c>
      <c r="D19" s="60">
        <v>100</v>
      </c>
      <c r="E19" s="61">
        <v>599.1</v>
      </c>
      <c r="F19" s="60">
        <v>16</v>
      </c>
      <c r="G19" s="60">
        <v>14</v>
      </c>
      <c r="H19" s="60">
        <v>32</v>
      </c>
      <c r="I19" s="61">
        <v>599.1</v>
      </c>
      <c r="J19" s="61">
        <v>599.1</v>
      </c>
      <c r="K19" s="62">
        <v>32950.5</v>
      </c>
      <c r="L19" s="62">
        <v>0</v>
      </c>
      <c r="M19" s="63">
        <v>32950.5</v>
      </c>
      <c r="N19" s="41">
        <v>55</v>
      </c>
    </row>
    <row r="20" spans="1:14" x14ac:dyDescent="0.25">
      <c r="A20" s="115">
        <v>5</v>
      </c>
      <c r="B20" s="59" t="s">
        <v>441</v>
      </c>
      <c r="C20" s="60">
        <v>1948</v>
      </c>
      <c r="D20" s="60">
        <v>65</v>
      </c>
      <c r="E20" s="61">
        <v>593.6</v>
      </c>
      <c r="F20" s="60">
        <v>8</v>
      </c>
      <c r="G20" s="60">
        <v>13</v>
      </c>
      <c r="H20" s="60">
        <v>31</v>
      </c>
      <c r="I20" s="61">
        <v>593.6</v>
      </c>
      <c r="J20" s="61">
        <v>593.6</v>
      </c>
      <c r="K20" s="62">
        <v>32648</v>
      </c>
      <c r="L20" s="62">
        <v>0</v>
      </c>
      <c r="M20" s="63">
        <v>32648</v>
      </c>
      <c r="N20" s="41">
        <v>55</v>
      </c>
    </row>
    <row r="21" spans="1:14" x14ac:dyDescent="0.25">
      <c r="A21" s="115">
        <v>6</v>
      </c>
      <c r="B21" s="59" t="s">
        <v>442</v>
      </c>
      <c r="C21" s="60">
        <v>1951</v>
      </c>
      <c r="D21" s="60">
        <v>66</v>
      </c>
      <c r="E21" s="61">
        <v>499.9</v>
      </c>
      <c r="F21" s="60">
        <v>8</v>
      </c>
      <c r="G21" s="60">
        <v>10</v>
      </c>
      <c r="H21" s="60">
        <v>35</v>
      </c>
      <c r="I21" s="61">
        <v>499.9</v>
      </c>
      <c r="J21" s="61">
        <v>499.9</v>
      </c>
      <c r="K21" s="62">
        <v>27494.5</v>
      </c>
      <c r="L21" s="62">
        <v>0</v>
      </c>
      <c r="M21" s="63">
        <v>27494.5</v>
      </c>
      <c r="N21" s="41">
        <v>55</v>
      </c>
    </row>
    <row r="22" spans="1:14" x14ac:dyDescent="0.25">
      <c r="A22" s="115">
        <v>7</v>
      </c>
      <c r="B22" s="59" t="s">
        <v>443</v>
      </c>
      <c r="C22" s="60">
        <v>1951</v>
      </c>
      <c r="D22" s="60">
        <v>65</v>
      </c>
      <c r="E22" s="61">
        <v>490</v>
      </c>
      <c r="F22" s="60">
        <v>8</v>
      </c>
      <c r="G22" s="60">
        <v>9</v>
      </c>
      <c r="H22" s="60">
        <v>23</v>
      </c>
      <c r="I22" s="61">
        <v>490</v>
      </c>
      <c r="J22" s="61">
        <v>490</v>
      </c>
      <c r="K22" s="62">
        <v>26950</v>
      </c>
      <c r="L22" s="62">
        <v>0</v>
      </c>
      <c r="M22" s="63">
        <v>26950</v>
      </c>
      <c r="N22" s="41">
        <v>55</v>
      </c>
    </row>
    <row r="23" spans="1:14" x14ac:dyDescent="0.25">
      <c r="A23" s="115">
        <v>8</v>
      </c>
      <c r="B23" s="59" t="s">
        <v>444</v>
      </c>
      <c r="C23" s="60">
        <v>1956</v>
      </c>
      <c r="D23" s="60">
        <v>62</v>
      </c>
      <c r="E23" s="61">
        <v>337.1</v>
      </c>
      <c r="F23" s="60">
        <v>8</v>
      </c>
      <c r="G23" s="60">
        <v>12</v>
      </c>
      <c r="H23" s="60">
        <v>17</v>
      </c>
      <c r="I23" s="61">
        <v>337.1</v>
      </c>
      <c r="J23" s="61">
        <v>337.1</v>
      </c>
      <c r="K23" s="62">
        <v>18540.5</v>
      </c>
      <c r="L23" s="62">
        <v>0</v>
      </c>
      <c r="M23" s="63">
        <v>18540.5</v>
      </c>
      <c r="N23" s="41">
        <v>55</v>
      </c>
    </row>
    <row r="24" spans="1:14" x14ac:dyDescent="0.25">
      <c r="A24" s="115">
        <v>9</v>
      </c>
      <c r="B24" s="59" t="s">
        <v>445</v>
      </c>
      <c r="C24" s="60">
        <v>1930</v>
      </c>
      <c r="D24" s="60">
        <v>60</v>
      </c>
      <c r="E24" s="61">
        <v>530.29999999999995</v>
      </c>
      <c r="F24" s="60">
        <v>8</v>
      </c>
      <c r="G24" s="60">
        <v>17</v>
      </c>
      <c r="H24" s="60">
        <v>37</v>
      </c>
      <c r="I24" s="61">
        <v>530.29999999999995</v>
      </c>
      <c r="J24" s="61">
        <v>530.29999999999995</v>
      </c>
      <c r="K24" s="62">
        <v>29166.5</v>
      </c>
      <c r="L24" s="62">
        <v>0</v>
      </c>
      <c r="M24" s="63">
        <v>29166.5</v>
      </c>
      <c r="N24" s="41">
        <v>55</v>
      </c>
    </row>
    <row r="25" spans="1:14" ht="24" x14ac:dyDescent="0.25">
      <c r="A25" s="115">
        <v>10</v>
      </c>
      <c r="B25" s="59" t="s">
        <v>446</v>
      </c>
      <c r="C25" s="60">
        <v>1930</v>
      </c>
      <c r="D25" s="60">
        <v>19</v>
      </c>
      <c r="E25" s="61">
        <v>529.1</v>
      </c>
      <c r="F25" s="60">
        <v>8</v>
      </c>
      <c r="G25" s="60">
        <v>16</v>
      </c>
      <c r="H25" s="60">
        <v>34</v>
      </c>
      <c r="I25" s="61">
        <v>529.1</v>
      </c>
      <c r="J25" s="61">
        <v>529.1</v>
      </c>
      <c r="K25" s="62">
        <v>29100.5</v>
      </c>
      <c r="L25" s="62">
        <v>0</v>
      </c>
      <c r="M25" s="63">
        <v>29100.5</v>
      </c>
      <c r="N25" s="41">
        <v>55</v>
      </c>
    </row>
    <row r="26" spans="1:14" ht="24" x14ac:dyDescent="0.25">
      <c r="A26" s="115">
        <v>11</v>
      </c>
      <c r="B26" s="59" t="s">
        <v>447</v>
      </c>
      <c r="C26" s="60">
        <v>1931</v>
      </c>
      <c r="D26" s="60">
        <v>49</v>
      </c>
      <c r="E26" s="61">
        <v>544.4</v>
      </c>
      <c r="F26" s="60">
        <v>8</v>
      </c>
      <c r="G26" s="60">
        <v>17</v>
      </c>
      <c r="H26" s="60">
        <v>34</v>
      </c>
      <c r="I26" s="61">
        <v>544.4</v>
      </c>
      <c r="J26" s="61">
        <v>544.4</v>
      </c>
      <c r="K26" s="62">
        <v>29942</v>
      </c>
      <c r="L26" s="62">
        <v>0</v>
      </c>
      <c r="M26" s="63">
        <v>29942</v>
      </c>
      <c r="N26" s="41">
        <v>55</v>
      </c>
    </row>
    <row r="27" spans="1:14" x14ac:dyDescent="0.25">
      <c r="A27" s="115">
        <v>12</v>
      </c>
      <c r="B27" s="59" t="s">
        <v>448</v>
      </c>
      <c r="C27" s="60">
        <v>1932</v>
      </c>
      <c r="D27" s="60">
        <v>45</v>
      </c>
      <c r="E27" s="61">
        <v>540.79999999999995</v>
      </c>
      <c r="F27" s="60">
        <v>8</v>
      </c>
      <c r="G27" s="60">
        <v>19</v>
      </c>
      <c r="H27" s="60">
        <v>41</v>
      </c>
      <c r="I27" s="61">
        <v>540.79999999999995</v>
      </c>
      <c r="J27" s="61">
        <v>540.79999999999995</v>
      </c>
      <c r="K27" s="62">
        <v>29744</v>
      </c>
      <c r="L27" s="62">
        <v>0</v>
      </c>
      <c r="M27" s="63">
        <v>29744</v>
      </c>
      <c r="N27" s="41">
        <v>55</v>
      </c>
    </row>
    <row r="28" spans="1:14" x14ac:dyDescent="0.25">
      <c r="A28" s="115">
        <v>13</v>
      </c>
      <c r="B28" s="59" t="s">
        <v>449</v>
      </c>
      <c r="C28" s="60">
        <v>1933</v>
      </c>
      <c r="D28" s="60">
        <v>65</v>
      </c>
      <c r="E28" s="61">
        <v>544.4</v>
      </c>
      <c r="F28" s="60">
        <v>8</v>
      </c>
      <c r="G28" s="60">
        <v>21</v>
      </c>
      <c r="H28" s="60">
        <v>53</v>
      </c>
      <c r="I28" s="61">
        <v>544.4</v>
      </c>
      <c r="J28" s="61">
        <v>544.4</v>
      </c>
      <c r="K28" s="62">
        <v>29942</v>
      </c>
      <c r="L28" s="62">
        <v>0</v>
      </c>
      <c r="M28" s="63">
        <v>29942</v>
      </c>
      <c r="N28" s="41">
        <v>55</v>
      </c>
    </row>
    <row r="29" spans="1:14" x14ac:dyDescent="0.25">
      <c r="A29" s="115">
        <v>14</v>
      </c>
      <c r="B29" s="59" t="s">
        <v>450</v>
      </c>
      <c r="C29" s="60">
        <v>1934</v>
      </c>
      <c r="D29" s="60">
        <v>63</v>
      </c>
      <c r="E29" s="61">
        <v>544.29999999999995</v>
      </c>
      <c r="F29" s="60">
        <v>8</v>
      </c>
      <c r="G29" s="60">
        <v>14</v>
      </c>
      <c r="H29" s="60">
        <v>38</v>
      </c>
      <c r="I29" s="61">
        <v>544.29999999999995</v>
      </c>
      <c r="J29" s="61">
        <v>544.29999999999995</v>
      </c>
      <c r="K29" s="62">
        <v>29936.5</v>
      </c>
      <c r="L29" s="62">
        <v>0</v>
      </c>
      <c r="M29" s="63">
        <v>29936.5</v>
      </c>
      <c r="N29" s="41">
        <v>55</v>
      </c>
    </row>
    <row r="30" spans="1:14" x14ac:dyDescent="0.25">
      <c r="A30" s="115">
        <v>15</v>
      </c>
      <c r="B30" s="59" t="s">
        <v>451</v>
      </c>
      <c r="C30" s="60">
        <v>1935</v>
      </c>
      <c r="D30" s="60">
        <v>41</v>
      </c>
      <c r="E30" s="61">
        <v>582.4</v>
      </c>
      <c r="F30" s="60">
        <v>8</v>
      </c>
      <c r="G30" s="60">
        <v>18</v>
      </c>
      <c r="H30" s="60">
        <v>33</v>
      </c>
      <c r="I30" s="61">
        <v>582.4</v>
      </c>
      <c r="J30" s="61">
        <v>582.4</v>
      </c>
      <c r="K30" s="62">
        <v>32032</v>
      </c>
      <c r="L30" s="62">
        <v>0</v>
      </c>
      <c r="M30" s="63">
        <v>32032</v>
      </c>
      <c r="N30" s="41">
        <v>55</v>
      </c>
    </row>
    <row r="31" spans="1:14" ht="24" x14ac:dyDescent="0.25">
      <c r="A31" s="115">
        <v>16</v>
      </c>
      <c r="B31" s="59" t="s">
        <v>452</v>
      </c>
      <c r="C31" s="60">
        <v>1937</v>
      </c>
      <c r="D31" s="60">
        <v>68</v>
      </c>
      <c r="E31" s="61">
        <v>510.8</v>
      </c>
      <c r="F31" s="60">
        <v>9</v>
      </c>
      <c r="G31" s="60">
        <v>11</v>
      </c>
      <c r="H31" s="60">
        <v>29</v>
      </c>
      <c r="I31" s="61">
        <v>510.8</v>
      </c>
      <c r="J31" s="61">
        <v>510.8</v>
      </c>
      <c r="K31" s="62">
        <v>28094</v>
      </c>
      <c r="L31" s="62">
        <v>0</v>
      </c>
      <c r="M31" s="63">
        <v>28094</v>
      </c>
      <c r="N31" s="41">
        <v>55</v>
      </c>
    </row>
    <row r="32" spans="1:14" x14ac:dyDescent="0.25">
      <c r="A32" s="115">
        <v>17</v>
      </c>
      <c r="B32" s="59" t="s">
        <v>453</v>
      </c>
      <c r="C32" s="60">
        <v>1937</v>
      </c>
      <c r="D32" s="60">
        <v>65</v>
      </c>
      <c r="E32" s="61">
        <v>679.9</v>
      </c>
      <c r="F32" s="60">
        <v>8</v>
      </c>
      <c r="G32" s="60">
        <v>18</v>
      </c>
      <c r="H32" s="60">
        <v>46</v>
      </c>
      <c r="I32" s="61">
        <v>679.9</v>
      </c>
      <c r="J32" s="61">
        <v>679.9</v>
      </c>
      <c r="K32" s="62">
        <v>37394.5</v>
      </c>
      <c r="L32" s="62">
        <v>0</v>
      </c>
      <c r="M32" s="63">
        <v>37394.5</v>
      </c>
      <c r="N32" s="41">
        <v>55</v>
      </c>
    </row>
    <row r="33" spans="1:14" x14ac:dyDescent="0.25">
      <c r="A33" s="115">
        <v>18</v>
      </c>
      <c r="B33" s="59" t="s">
        <v>454</v>
      </c>
      <c r="C33" s="60">
        <v>1937</v>
      </c>
      <c r="D33" s="60">
        <v>59</v>
      </c>
      <c r="E33" s="61">
        <v>484</v>
      </c>
      <c r="F33" s="60">
        <v>8</v>
      </c>
      <c r="G33" s="60">
        <v>14</v>
      </c>
      <c r="H33" s="60">
        <v>30</v>
      </c>
      <c r="I33" s="61">
        <v>484</v>
      </c>
      <c r="J33" s="61">
        <v>484</v>
      </c>
      <c r="K33" s="62">
        <v>26620</v>
      </c>
      <c r="L33" s="62">
        <v>0</v>
      </c>
      <c r="M33" s="63">
        <v>26620</v>
      </c>
      <c r="N33" s="41">
        <v>55</v>
      </c>
    </row>
    <row r="34" spans="1:14" ht="24" x14ac:dyDescent="0.25">
      <c r="A34" s="115">
        <v>19</v>
      </c>
      <c r="B34" s="59" t="s">
        <v>455</v>
      </c>
      <c r="C34" s="60">
        <v>1937</v>
      </c>
      <c r="D34" s="60">
        <v>55</v>
      </c>
      <c r="E34" s="61">
        <v>493.7</v>
      </c>
      <c r="F34" s="60">
        <v>8</v>
      </c>
      <c r="G34" s="60">
        <v>11</v>
      </c>
      <c r="H34" s="60">
        <v>24</v>
      </c>
      <c r="I34" s="61">
        <v>493.7</v>
      </c>
      <c r="J34" s="61">
        <v>493.7</v>
      </c>
      <c r="K34" s="62">
        <v>27153.5</v>
      </c>
      <c r="L34" s="62">
        <v>0</v>
      </c>
      <c r="M34" s="63">
        <v>27153.5</v>
      </c>
      <c r="N34" s="41">
        <v>55</v>
      </c>
    </row>
    <row r="35" spans="1:14" x14ac:dyDescent="0.25">
      <c r="A35" s="115">
        <v>20</v>
      </c>
      <c r="B35" s="59" t="s">
        <v>456</v>
      </c>
      <c r="C35" s="60">
        <v>1937</v>
      </c>
      <c r="D35" s="60">
        <v>49</v>
      </c>
      <c r="E35" s="61">
        <v>580.1</v>
      </c>
      <c r="F35" s="60">
        <v>8</v>
      </c>
      <c r="G35" s="60">
        <v>14</v>
      </c>
      <c r="H35" s="60">
        <v>30</v>
      </c>
      <c r="I35" s="61">
        <v>580.1</v>
      </c>
      <c r="J35" s="61">
        <v>580.1</v>
      </c>
      <c r="K35" s="62">
        <v>31905.5</v>
      </c>
      <c r="L35" s="62">
        <v>0</v>
      </c>
      <c r="M35" s="63">
        <v>31905.5</v>
      </c>
      <c r="N35" s="41">
        <v>55</v>
      </c>
    </row>
    <row r="36" spans="1:14" ht="24" x14ac:dyDescent="0.25">
      <c r="A36" s="115">
        <v>21</v>
      </c>
      <c r="B36" s="59" t="s">
        <v>457</v>
      </c>
      <c r="C36" s="60">
        <v>1938</v>
      </c>
      <c r="D36" s="60">
        <v>68</v>
      </c>
      <c r="E36" s="61">
        <v>490.8</v>
      </c>
      <c r="F36" s="60">
        <v>8</v>
      </c>
      <c r="G36" s="60">
        <v>13</v>
      </c>
      <c r="H36" s="60">
        <v>24</v>
      </c>
      <c r="I36" s="61">
        <v>490.8</v>
      </c>
      <c r="J36" s="61">
        <v>490.8</v>
      </c>
      <c r="K36" s="62">
        <v>26994</v>
      </c>
      <c r="L36" s="62">
        <v>0</v>
      </c>
      <c r="M36" s="63">
        <v>26994</v>
      </c>
      <c r="N36" s="41">
        <v>55</v>
      </c>
    </row>
    <row r="37" spans="1:14" x14ac:dyDescent="0.25">
      <c r="A37" s="115">
        <v>22</v>
      </c>
      <c r="B37" s="59" t="s">
        <v>458</v>
      </c>
      <c r="C37" s="60">
        <v>1938</v>
      </c>
      <c r="D37" s="60">
        <v>67</v>
      </c>
      <c r="E37" s="61">
        <v>477.2</v>
      </c>
      <c r="F37" s="60">
        <v>8</v>
      </c>
      <c r="G37" s="60">
        <v>13</v>
      </c>
      <c r="H37" s="60">
        <v>32</v>
      </c>
      <c r="I37" s="61">
        <v>477.2</v>
      </c>
      <c r="J37" s="61">
        <v>477.2</v>
      </c>
      <c r="K37" s="62">
        <v>26246</v>
      </c>
      <c r="L37" s="62">
        <v>0</v>
      </c>
      <c r="M37" s="63">
        <v>26246</v>
      </c>
      <c r="N37" s="41">
        <v>55</v>
      </c>
    </row>
    <row r="38" spans="1:14" x14ac:dyDescent="0.25">
      <c r="A38" s="115">
        <v>23</v>
      </c>
      <c r="B38" s="59" t="s">
        <v>459</v>
      </c>
      <c r="C38" s="60">
        <v>1938</v>
      </c>
      <c r="D38" s="60">
        <v>65</v>
      </c>
      <c r="E38" s="61">
        <v>597</v>
      </c>
      <c r="F38" s="60">
        <v>8</v>
      </c>
      <c r="G38" s="60">
        <v>15</v>
      </c>
      <c r="H38" s="60">
        <v>38</v>
      </c>
      <c r="I38" s="61">
        <v>597</v>
      </c>
      <c r="J38" s="61">
        <v>597</v>
      </c>
      <c r="K38" s="62">
        <v>32835</v>
      </c>
      <c r="L38" s="62">
        <v>0</v>
      </c>
      <c r="M38" s="63">
        <v>32835</v>
      </c>
      <c r="N38" s="41">
        <v>55</v>
      </c>
    </row>
    <row r="39" spans="1:14" x14ac:dyDescent="0.25">
      <c r="A39" s="115">
        <v>24</v>
      </c>
      <c r="B39" s="59" t="s">
        <v>460</v>
      </c>
      <c r="C39" s="60">
        <v>1939</v>
      </c>
      <c r="D39" s="60">
        <v>65</v>
      </c>
      <c r="E39" s="61">
        <v>592.70000000000005</v>
      </c>
      <c r="F39" s="60">
        <v>8</v>
      </c>
      <c r="G39" s="60">
        <v>17</v>
      </c>
      <c r="H39" s="60">
        <v>36</v>
      </c>
      <c r="I39" s="61">
        <v>592.70000000000005</v>
      </c>
      <c r="J39" s="61">
        <v>592.70000000000005</v>
      </c>
      <c r="K39" s="62">
        <v>32598.5</v>
      </c>
      <c r="L39" s="62">
        <v>0</v>
      </c>
      <c r="M39" s="63">
        <v>32598.5</v>
      </c>
      <c r="N39" s="41">
        <v>55</v>
      </c>
    </row>
    <row r="40" spans="1:14" x14ac:dyDescent="0.25">
      <c r="A40" s="115">
        <v>25</v>
      </c>
      <c r="B40" s="59" t="s">
        <v>461</v>
      </c>
      <c r="C40" s="60">
        <v>1939</v>
      </c>
      <c r="D40" s="60">
        <v>64</v>
      </c>
      <c r="E40" s="61">
        <v>580.9</v>
      </c>
      <c r="F40" s="60">
        <v>8</v>
      </c>
      <c r="G40" s="60">
        <v>16</v>
      </c>
      <c r="H40" s="60">
        <v>37</v>
      </c>
      <c r="I40" s="61">
        <v>580.9</v>
      </c>
      <c r="J40" s="61">
        <v>580.9</v>
      </c>
      <c r="K40" s="62">
        <v>31949.5</v>
      </c>
      <c r="L40" s="62">
        <v>0</v>
      </c>
      <c r="M40" s="63">
        <v>31949.5</v>
      </c>
      <c r="N40" s="41">
        <v>55</v>
      </c>
    </row>
    <row r="41" spans="1:14" x14ac:dyDescent="0.25">
      <c r="A41" s="115">
        <v>26</v>
      </c>
      <c r="B41" s="59" t="s">
        <v>462</v>
      </c>
      <c r="C41" s="60">
        <v>1939</v>
      </c>
      <c r="D41" s="60">
        <v>63</v>
      </c>
      <c r="E41" s="61">
        <v>566.5</v>
      </c>
      <c r="F41" s="60">
        <v>7</v>
      </c>
      <c r="G41" s="60">
        <v>20</v>
      </c>
      <c r="H41" s="60">
        <v>48</v>
      </c>
      <c r="I41" s="61">
        <v>566.5</v>
      </c>
      <c r="J41" s="61">
        <v>566.5</v>
      </c>
      <c r="K41" s="62">
        <v>31157.5</v>
      </c>
      <c r="L41" s="62">
        <v>0</v>
      </c>
      <c r="M41" s="63">
        <v>31157.5</v>
      </c>
      <c r="N41" s="41">
        <v>55</v>
      </c>
    </row>
    <row r="42" spans="1:14" x14ac:dyDescent="0.25">
      <c r="A42" s="115">
        <v>27</v>
      </c>
      <c r="B42" s="59" t="s">
        <v>463</v>
      </c>
      <c r="C42" s="60">
        <v>1939</v>
      </c>
      <c r="D42" s="60">
        <v>60</v>
      </c>
      <c r="E42" s="61">
        <v>593.20000000000005</v>
      </c>
      <c r="F42" s="60">
        <v>8</v>
      </c>
      <c r="G42" s="60">
        <v>12</v>
      </c>
      <c r="H42" s="60">
        <v>35</v>
      </c>
      <c r="I42" s="61">
        <v>593.20000000000005</v>
      </c>
      <c r="J42" s="61">
        <v>593.20000000000005</v>
      </c>
      <c r="K42" s="62">
        <v>32626</v>
      </c>
      <c r="L42" s="62">
        <v>0</v>
      </c>
      <c r="M42" s="63">
        <v>32626</v>
      </c>
      <c r="N42" s="41">
        <v>55</v>
      </c>
    </row>
    <row r="43" spans="1:14" x14ac:dyDescent="0.25">
      <c r="A43" s="115">
        <v>28</v>
      </c>
      <c r="B43" s="59" t="s">
        <v>464</v>
      </c>
      <c r="C43" s="60">
        <v>1939</v>
      </c>
      <c r="D43" s="60">
        <v>49</v>
      </c>
      <c r="E43" s="61">
        <v>582.4</v>
      </c>
      <c r="F43" s="60">
        <v>8</v>
      </c>
      <c r="G43" s="60">
        <v>14</v>
      </c>
      <c r="H43" s="60">
        <v>37</v>
      </c>
      <c r="I43" s="61">
        <v>582.4</v>
      </c>
      <c r="J43" s="61">
        <v>582.4</v>
      </c>
      <c r="K43" s="62">
        <v>32032</v>
      </c>
      <c r="L43" s="62">
        <v>0</v>
      </c>
      <c r="M43" s="63">
        <v>32032</v>
      </c>
      <c r="N43" s="41">
        <v>55</v>
      </c>
    </row>
    <row r="44" spans="1:14" x14ac:dyDescent="0.25">
      <c r="A44" s="115">
        <v>29</v>
      </c>
      <c r="B44" s="59" t="s">
        <v>465</v>
      </c>
      <c r="C44" s="60">
        <v>1946</v>
      </c>
      <c r="D44" s="60">
        <v>32</v>
      </c>
      <c r="E44" s="61">
        <v>565.4</v>
      </c>
      <c r="F44" s="60">
        <v>8</v>
      </c>
      <c r="G44" s="60">
        <v>17</v>
      </c>
      <c r="H44" s="60">
        <v>40</v>
      </c>
      <c r="I44" s="61">
        <v>565.4</v>
      </c>
      <c r="J44" s="61">
        <v>565.4</v>
      </c>
      <c r="K44" s="62">
        <v>31097</v>
      </c>
      <c r="L44" s="62">
        <v>0</v>
      </c>
      <c r="M44" s="63">
        <v>31097</v>
      </c>
      <c r="N44" s="41">
        <v>55</v>
      </c>
    </row>
    <row r="45" spans="1:14" x14ac:dyDescent="0.25">
      <c r="A45" s="115">
        <v>30</v>
      </c>
      <c r="B45" s="59" t="s">
        <v>466</v>
      </c>
      <c r="C45" s="60">
        <v>1947</v>
      </c>
      <c r="D45" s="60">
        <v>57</v>
      </c>
      <c r="E45" s="61">
        <v>573.79999999999995</v>
      </c>
      <c r="F45" s="60">
        <v>8</v>
      </c>
      <c r="G45" s="60">
        <v>13</v>
      </c>
      <c r="H45" s="60">
        <v>31</v>
      </c>
      <c r="I45" s="61">
        <v>573.79999999999995</v>
      </c>
      <c r="J45" s="61">
        <v>573.79999999999995</v>
      </c>
      <c r="K45" s="62">
        <v>31559</v>
      </c>
      <c r="L45" s="62">
        <v>0</v>
      </c>
      <c r="M45" s="63">
        <v>31559</v>
      </c>
      <c r="N45" s="41">
        <v>55</v>
      </c>
    </row>
    <row r="46" spans="1:14" x14ac:dyDescent="0.25">
      <c r="A46" s="115">
        <v>31</v>
      </c>
      <c r="B46" s="59" t="s">
        <v>467</v>
      </c>
      <c r="C46" s="60">
        <v>1948</v>
      </c>
      <c r="D46" s="60">
        <v>63</v>
      </c>
      <c r="E46" s="61">
        <v>293</v>
      </c>
      <c r="F46" s="60">
        <v>4</v>
      </c>
      <c r="G46" s="60">
        <v>7</v>
      </c>
      <c r="H46" s="60">
        <v>24</v>
      </c>
      <c r="I46" s="61">
        <v>293</v>
      </c>
      <c r="J46" s="61">
        <v>293</v>
      </c>
      <c r="K46" s="62">
        <v>16115</v>
      </c>
      <c r="L46" s="62">
        <v>0</v>
      </c>
      <c r="M46" s="63">
        <v>16115</v>
      </c>
      <c r="N46" s="41">
        <v>55</v>
      </c>
    </row>
    <row r="47" spans="1:14" x14ac:dyDescent="0.25">
      <c r="A47" s="115">
        <v>32</v>
      </c>
      <c r="B47" s="59" t="s">
        <v>468</v>
      </c>
      <c r="C47" s="60">
        <v>1948</v>
      </c>
      <c r="D47" s="60">
        <v>46</v>
      </c>
      <c r="E47" s="61">
        <v>589.20000000000005</v>
      </c>
      <c r="F47" s="60">
        <v>8</v>
      </c>
      <c r="G47" s="60">
        <v>17</v>
      </c>
      <c r="H47" s="60">
        <v>32</v>
      </c>
      <c r="I47" s="61">
        <v>589.20000000000005</v>
      </c>
      <c r="J47" s="61">
        <v>589.20000000000005</v>
      </c>
      <c r="K47" s="62">
        <v>32406</v>
      </c>
      <c r="L47" s="62">
        <v>0</v>
      </c>
      <c r="M47" s="63">
        <v>32406</v>
      </c>
      <c r="N47" s="41">
        <v>55</v>
      </c>
    </row>
    <row r="48" spans="1:14" x14ac:dyDescent="0.25">
      <c r="A48" s="115">
        <v>33</v>
      </c>
      <c r="B48" s="59" t="s">
        <v>469</v>
      </c>
      <c r="C48" s="60">
        <v>1949</v>
      </c>
      <c r="D48" s="60">
        <v>58</v>
      </c>
      <c r="E48" s="61">
        <v>901.5</v>
      </c>
      <c r="F48" s="60">
        <v>12</v>
      </c>
      <c r="G48" s="60">
        <v>21</v>
      </c>
      <c r="H48" s="60">
        <v>44</v>
      </c>
      <c r="I48" s="61">
        <v>901.5</v>
      </c>
      <c r="J48" s="61">
        <v>901.5</v>
      </c>
      <c r="K48" s="62">
        <v>49582.5</v>
      </c>
      <c r="L48" s="62">
        <v>0</v>
      </c>
      <c r="M48" s="63">
        <v>49582.5</v>
      </c>
      <c r="N48" s="41">
        <v>55</v>
      </c>
    </row>
    <row r="49" spans="1:14" x14ac:dyDescent="0.25">
      <c r="A49" s="115">
        <v>34</v>
      </c>
      <c r="B49" s="59" t="s">
        <v>470</v>
      </c>
      <c r="C49" s="60">
        <v>1958</v>
      </c>
      <c r="D49" s="60">
        <v>60</v>
      </c>
      <c r="E49" s="61">
        <v>434.4</v>
      </c>
      <c r="F49" s="60">
        <v>8</v>
      </c>
      <c r="G49" s="60">
        <v>11</v>
      </c>
      <c r="H49" s="60">
        <v>25</v>
      </c>
      <c r="I49" s="61">
        <v>434.4</v>
      </c>
      <c r="J49" s="61">
        <v>434.4</v>
      </c>
      <c r="K49" s="62">
        <v>23892</v>
      </c>
      <c r="L49" s="62">
        <v>0</v>
      </c>
      <c r="M49" s="63">
        <v>23892</v>
      </c>
      <c r="N49" s="41">
        <v>55</v>
      </c>
    </row>
    <row r="50" spans="1:14" x14ac:dyDescent="0.25">
      <c r="A50" s="115">
        <v>35</v>
      </c>
      <c r="B50" s="59" t="s">
        <v>471</v>
      </c>
      <c r="C50" s="60">
        <v>1952</v>
      </c>
      <c r="D50" s="60">
        <v>65</v>
      </c>
      <c r="E50" s="61">
        <v>52.4</v>
      </c>
      <c r="F50" s="60">
        <v>1</v>
      </c>
      <c r="G50" s="60">
        <v>2</v>
      </c>
      <c r="H50" s="60">
        <v>3</v>
      </c>
      <c r="I50" s="61">
        <v>52.4</v>
      </c>
      <c r="J50" s="61">
        <v>52.4</v>
      </c>
      <c r="K50" s="62">
        <v>2882</v>
      </c>
      <c r="L50" s="62">
        <v>0</v>
      </c>
      <c r="M50" s="63">
        <v>2882</v>
      </c>
      <c r="N50" s="41">
        <v>55</v>
      </c>
    </row>
    <row r="51" spans="1:14" x14ac:dyDescent="0.25">
      <c r="A51" s="115">
        <v>36</v>
      </c>
      <c r="B51" s="59" t="s">
        <v>472</v>
      </c>
      <c r="C51" s="60">
        <v>1952</v>
      </c>
      <c r="D51" s="60">
        <v>60</v>
      </c>
      <c r="E51" s="61">
        <v>492.2</v>
      </c>
      <c r="F51" s="60">
        <v>8</v>
      </c>
      <c r="G51" s="60">
        <v>13</v>
      </c>
      <c r="H51" s="60">
        <v>23</v>
      </c>
      <c r="I51" s="61">
        <v>492.2</v>
      </c>
      <c r="J51" s="61">
        <v>492.2</v>
      </c>
      <c r="K51" s="62">
        <v>27071</v>
      </c>
      <c r="L51" s="62">
        <v>0</v>
      </c>
      <c r="M51" s="63">
        <v>27071</v>
      </c>
      <c r="N51" s="41">
        <v>55</v>
      </c>
    </row>
    <row r="52" spans="1:14" x14ac:dyDescent="0.25">
      <c r="A52" s="115">
        <v>37</v>
      </c>
      <c r="B52" s="59" t="s">
        <v>473</v>
      </c>
      <c r="C52" s="60">
        <v>1952</v>
      </c>
      <c r="D52" s="60">
        <v>60</v>
      </c>
      <c r="E52" s="61">
        <v>488.6</v>
      </c>
      <c r="F52" s="60">
        <v>8</v>
      </c>
      <c r="G52" s="60">
        <v>13</v>
      </c>
      <c r="H52" s="60">
        <v>32</v>
      </c>
      <c r="I52" s="61">
        <v>488.6</v>
      </c>
      <c r="J52" s="61">
        <v>488.6</v>
      </c>
      <c r="K52" s="62">
        <v>26873</v>
      </c>
      <c r="L52" s="62">
        <v>0</v>
      </c>
      <c r="M52" s="63">
        <v>26873</v>
      </c>
      <c r="N52" s="41">
        <v>55</v>
      </c>
    </row>
    <row r="53" spans="1:14" x14ac:dyDescent="0.25">
      <c r="A53" s="115">
        <v>38</v>
      </c>
      <c r="B53" s="59" t="s">
        <v>474</v>
      </c>
      <c r="C53" s="60">
        <v>1952</v>
      </c>
      <c r="D53" s="60">
        <v>52</v>
      </c>
      <c r="E53" s="61">
        <v>428.3</v>
      </c>
      <c r="F53" s="60">
        <v>8</v>
      </c>
      <c r="G53" s="60">
        <v>12</v>
      </c>
      <c r="H53" s="60">
        <v>31</v>
      </c>
      <c r="I53" s="61">
        <v>428.3</v>
      </c>
      <c r="J53" s="61">
        <v>428.3</v>
      </c>
      <c r="K53" s="62">
        <v>23556.5</v>
      </c>
      <c r="L53" s="62">
        <v>0</v>
      </c>
      <c r="M53" s="63">
        <v>23556.5</v>
      </c>
      <c r="N53" s="41">
        <v>55</v>
      </c>
    </row>
    <row r="54" spans="1:14" x14ac:dyDescent="0.25">
      <c r="A54" s="115">
        <v>39</v>
      </c>
      <c r="B54" s="59" t="s">
        <v>475</v>
      </c>
      <c r="C54" s="60">
        <v>1952</v>
      </c>
      <c r="D54" s="60">
        <v>30</v>
      </c>
      <c r="E54" s="61">
        <v>420.4</v>
      </c>
      <c r="F54" s="60">
        <v>8</v>
      </c>
      <c r="G54" s="60">
        <v>13</v>
      </c>
      <c r="H54" s="60">
        <v>25</v>
      </c>
      <c r="I54" s="61">
        <v>420.4</v>
      </c>
      <c r="J54" s="61">
        <v>420.4</v>
      </c>
      <c r="K54" s="62">
        <v>23122</v>
      </c>
      <c r="L54" s="62">
        <v>0</v>
      </c>
      <c r="M54" s="63">
        <v>23122</v>
      </c>
      <c r="N54" s="41">
        <v>55</v>
      </c>
    </row>
    <row r="55" spans="1:14" x14ac:dyDescent="0.25">
      <c r="A55" s="115">
        <v>40</v>
      </c>
      <c r="B55" s="59" t="s">
        <v>476</v>
      </c>
      <c r="C55" s="60">
        <v>1953</v>
      </c>
      <c r="D55" s="60">
        <v>54</v>
      </c>
      <c r="E55" s="61">
        <v>491.7</v>
      </c>
      <c r="F55" s="60">
        <v>8</v>
      </c>
      <c r="G55" s="60">
        <v>10</v>
      </c>
      <c r="H55" s="60">
        <v>33</v>
      </c>
      <c r="I55" s="61">
        <v>491.7</v>
      </c>
      <c r="J55" s="61">
        <v>491.7</v>
      </c>
      <c r="K55" s="62">
        <v>27043.5</v>
      </c>
      <c r="L55" s="62">
        <v>0</v>
      </c>
      <c r="M55" s="63">
        <v>27043.5</v>
      </c>
      <c r="N55" s="41">
        <v>55</v>
      </c>
    </row>
    <row r="56" spans="1:14" x14ac:dyDescent="0.25">
      <c r="A56" s="115">
        <v>41</v>
      </c>
      <c r="B56" s="59" t="s">
        <v>477</v>
      </c>
      <c r="C56" s="60">
        <v>1953</v>
      </c>
      <c r="D56" s="60">
        <v>52</v>
      </c>
      <c r="E56" s="61">
        <v>65.099999999999994</v>
      </c>
      <c r="F56" s="60">
        <v>2</v>
      </c>
      <c r="G56" s="60">
        <v>2</v>
      </c>
      <c r="H56" s="60">
        <v>3</v>
      </c>
      <c r="I56" s="61">
        <v>65.099999999999994</v>
      </c>
      <c r="J56" s="61">
        <v>65.099999999999994</v>
      </c>
      <c r="K56" s="62">
        <v>3580.5</v>
      </c>
      <c r="L56" s="62">
        <v>0</v>
      </c>
      <c r="M56" s="63">
        <v>3580.5</v>
      </c>
      <c r="N56" s="41">
        <v>55</v>
      </c>
    </row>
    <row r="57" spans="1:14" x14ac:dyDescent="0.25">
      <c r="A57" s="115">
        <v>42</v>
      </c>
      <c r="B57" s="59" t="s">
        <v>478</v>
      </c>
      <c r="C57" s="60">
        <v>1953</v>
      </c>
      <c r="D57" s="60">
        <v>46</v>
      </c>
      <c r="E57" s="61">
        <v>503</v>
      </c>
      <c r="F57" s="60">
        <v>8</v>
      </c>
      <c r="G57" s="60">
        <v>14</v>
      </c>
      <c r="H57" s="60">
        <v>28</v>
      </c>
      <c r="I57" s="61">
        <v>503</v>
      </c>
      <c r="J57" s="61">
        <v>503</v>
      </c>
      <c r="K57" s="62">
        <v>27665</v>
      </c>
      <c r="L57" s="62">
        <v>0</v>
      </c>
      <c r="M57" s="63">
        <v>27665</v>
      </c>
      <c r="N57" s="41">
        <v>55</v>
      </c>
    </row>
    <row r="58" spans="1:14" x14ac:dyDescent="0.25">
      <c r="A58" s="115">
        <v>43</v>
      </c>
      <c r="B58" s="59" t="s">
        <v>479</v>
      </c>
      <c r="C58" s="60">
        <v>1953</v>
      </c>
      <c r="D58" s="60">
        <v>45</v>
      </c>
      <c r="E58" s="61">
        <v>515.6</v>
      </c>
      <c r="F58" s="60">
        <v>8</v>
      </c>
      <c r="G58" s="60">
        <v>9</v>
      </c>
      <c r="H58" s="60">
        <v>30</v>
      </c>
      <c r="I58" s="61">
        <v>515.6</v>
      </c>
      <c r="J58" s="61">
        <v>515.6</v>
      </c>
      <c r="K58" s="62">
        <v>28358</v>
      </c>
      <c r="L58" s="62">
        <v>0</v>
      </c>
      <c r="M58" s="63">
        <v>28358</v>
      </c>
      <c r="N58" s="41">
        <v>55</v>
      </c>
    </row>
    <row r="59" spans="1:14" x14ac:dyDescent="0.25">
      <c r="A59" s="115">
        <v>44</v>
      </c>
      <c r="B59" s="59" t="s">
        <v>480</v>
      </c>
      <c r="C59" s="60">
        <v>1953</v>
      </c>
      <c r="D59" s="60">
        <v>24</v>
      </c>
      <c r="E59" s="61">
        <v>498.4</v>
      </c>
      <c r="F59" s="60">
        <v>8</v>
      </c>
      <c r="G59" s="60">
        <v>14</v>
      </c>
      <c r="H59" s="60">
        <v>34</v>
      </c>
      <c r="I59" s="61">
        <v>498.4</v>
      </c>
      <c r="J59" s="61">
        <v>498.4</v>
      </c>
      <c r="K59" s="62">
        <v>27412</v>
      </c>
      <c r="L59" s="62">
        <v>0</v>
      </c>
      <c r="M59" s="63">
        <v>27412</v>
      </c>
      <c r="N59" s="41">
        <v>55</v>
      </c>
    </row>
    <row r="60" spans="1:14" x14ac:dyDescent="0.25">
      <c r="A60" s="115">
        <v>45</v>
      </c>
      <c r="B60" s="59" t="s">
        <v>481</v>
      </c>
      <c r="C60" s="60">
        <v>1954</v>
      </c>
      <c r="D60" s="60">
        <v>67</v>
      </c>
      <c r="E60" s="61">
        <v>355.2</v>
      </c>
      <c r="F60" s="60">
        <v>8</v>
      </c>
      <c r="G60" s="60">
        <v>9</v>
      </c>
      <c r="H60" s="60">
        <v>18</v>
      </c>
      <c r="I60" s="61">
        <v>355.2</v>
      </c>
      <c r="J60" s="61">
        <v>355.2</v>
      </c>
      <c r="K60" s="62">
        <v>19536</v>
      </c>
      <c r="L60" s="62">
        <v>0</v>
      </c>
      <c r="M60" s="63">
        <v>19536</v>
      </c>
      <c r="N60" s="41">
        <v>55</v>
      </c>
    </row>
    <row r="61" spans="1:14" x14ac:dyDescent="0.25">
      <c r="A61" s="115">
        <v>46</v>
      </c>
      <c r="B61" s="59" t="s">
        <v>482</v>
      </c>
      <c r="C61" s="60">
        <v>1954</v>
      </c>
      <c r="D61" s="60">
        <v>64</v>
      </c>
      <c r="E61" s="61">
        <v>357.9</v>
      </c>
      <c r="F61" s="60">
        <v>8</v>
      </c>
      <c r="G61" s="60">
        <v>10</v>
      </c>
      <c r="H61" s="60">
        <v>25</v>
      </c>
      <c r="I61" s="61">
        <v>357.9</v>
      </c>
      <c r="J61" s="61">
        <v>357.9</v>
      </c>
      <c r="K61" s="62">
        <v>19684.5</v>
      </c>
      <c r="L61" s="62">
        <v>0</v>
      </c>
      <c r="M61" s="63">
        <v>19684.5</v>
      </c>
      <c r="N61" s="41">
        <v>55</v>
      </c>
    </row>
    <row r="62" spans="1:14" x14ac:dyDescent="0.25">
      <c r="A62" s="115">
        <v>47</v>
      </c>
      <c r="B62" s="59" t="s">
        <v>483</v>
      </c>
      <c r="C62" s="60">
        <v>1954</v>
      </c>
      <c r="D62" s="60">
        <v>64</v>
      </c>
      <c r="E62" s="61">
        <v>360</v>
      </c>
      <c r="F62" s="60">
        <v>8</v>
      </c>
      <c r="G62" s="60">
        <v>9</v>
      </c>
      <c r="H62" s="60">
        <v>19</v>
      </c>
      <c r="I62" s="61">
        <v>360</v>
      </c>
      <c r="J62" s="61">
        <v>360</v>
      </c>
      <c r="K62" s="62">
        <v>19800</v>
      </c>
      <c r="L62" s="62">
        <v>0</v>
      </c>
      <c r="M62" s="63">
        <v>19800</v>
      </c>
      <c r="N62" s="41">
        <v>55</v>
      </c>
    </row>
    <row r="63" spans="1:14" x14ac:dyDescent="0.25">
      <c r="A63" s="115">
        <v>48</v>
      </c>
      <c r="B63" s="59" t="s">
        <v>484</v>
      </c>
      <c r="C63" s="60">
        <v>1954</v>
      </c>
      <c r="D63" s="60">
        <v>64</v>
      </c>
      <c r="E63" s="61">
        <v>179.2</v>
      </c>
      <c r="F63" s="60">
        <v>4</v>
      </c>
      <c r="G63" s="60">
        <v>4</v>
      </c>
      <c r="H63" s="60">
        <v>11</v>
      </c>
      <c r="I63" s="61">
        <v>179.2</v>
      </c>
      <c r="J63" s="61">
        <v>179.2</v>
      </c>
      <c r="K63" s="62">
        <v>9856</v>
      </c>
      <c r="L63" s="62">
        <v>0</v>
      </c>
      <c r="M63" s="63">
        <v>9856</v>
      </c>
      <c r="N63" s="41">
        <v>55</v>
      </c>
    </row>
    <row r="64" spans="1:14" x14ac:dyDescent="0.25">
      <c r="A64" s="115">
        <v>49</v>
      </c>
      <c r="B64" s="59" t="s">
        <v>485</v>
      </c>
      <c r="C64" s="60">
        <v>1954</v>
      </c>
      <c r="D64" s="60">
        <v>59</v>
      </c>
      <c r="E64" s="61">
        <v>179.4</v>
      </c>
      <c r="F64" s="60">
        <v>4</v>
      </c>
      <c r="G64" s="60">
        <v>6</v>
      </c>
      <c r="H64" s="60">
        <v>8</v>
      </c>
      <c r="I64" s="61">
        <v>179.4</v>
      </c>
      <c r="J64" s="61">
        <v>179.4</v>
      </c>
      <c r="K64" s="62">
        <v>9867</v>
      </c>
      <c r="L64" s="62">
        <v>0</v>
      </c>
      <c r="M64" s="63">
        <v>9867</v>
      </c>
      <c r="N64" s="41">
        <v>55</v>
      </c>
    </row>
    <row r="65" spans="1:14" x14ac:dyDescent="0.25">
      <c r="A65" s="115">
        <v>50</v>
      </c>
      <c r="B65" s="59" t="s">
        <v>486</v>
      </c>
      <c r="C65" s="60">
        <v>1954</v>
      </c>
      <c r="D65" s="60">
        <v>57</v>
      </c>
      <c r="E65" s="61">
        <v>528.70000000000005</v>
      </c>
      <c r="F65" s="60">
        <v>12</v>
      </c>
      <c r="G65" s="60">
        <v>16</v>
      </c>
      <c r="H65" s="60">
        <v>34</v>
      </c>
      <c r="I65" s="61">
        <v>528.70000000000005</v>
      </c>
      <c r="J65" s="61">
        <v>528.70000000000005</v>
      </c>
      <c r="K65" s="62">
        <v>29078.5</v>
      </c>
      <c r="L65" s="62">
        <v>0</v>
      </c>
      <c r="M65" s="63">
        <v>29078.5</v>
      </c>
      <c r="N65" s="41">
        <v>55</v>
      </c>
    </row>
    <row r="66" spans="1:14" x14ac:dyDescent="0.25">
      <c r="A66" s="115">
        <v>51</v>
      </c>
      <c r="B66" s="59" t="s">
        <v>487</v>
      </c>
      <c r="C66" s="60">
        <v>1954</v>
      </c>
      <c r="D66" s="60">
        <v>55</v>
      </c>
      <c r="E66" s="61">
        <v>504.1</v>
      </c>
      <c r="F66" s="60">
        <v>8</v>
      </c>
      <c r="G66" s="60">
        <v>13</v>
      </c>
      <c r="H66" s="60">
        <v>32</v>
      </c>
      <c r="I66" s="61">
        <v>504.1</v>
      </c>
      <c r="J66" s="61">
        <v>504.1</v>
      </c>
      <c r="K66" s="62">
        <v>27725.5</v>
      </c>
      <c r="L66" s="62">
        <v>0</v>
      </c>
      <c r="M66" s="63">
        <v>27725.5</v>
      </c>
      <c r="N66" s="41">
        <v>55</v>
      </c>
    </row>
    <row r="67" spans="1:14" x14ac:dyDescent="0.25">
      <c r="A67" s="115">
        <v>52</v>
      </c>
      <c r="B67" s="59" t="s">
        <v>488</v>
      </c>
      <c r="C67" s="60">
        <v>1954</v>
      </c>
      <c r="D67" s="60">
        <v>49</v>
      </c>
      <c r="E67" s="61">
        <v>516.9</v>
      </c>
      <c r="F67" s="60">
        <v>8</v>
      </c>
      <c r="G67" s="60">
        <v>13</v>
      </c>
      <c r="H67" s="60">
        <v>26</v>
      </c>
      <c r="I67" s="61">
        <v>516.9</v>
      </c>
      <c r="J67" s="61">
        <v>516.9</v>
      </c>
      <c r="K67" s="62">
        <v>28429.5</v>
      </c>
      <c r="L67" s="62">
        <v>0</v>
      </c>
      <c r="M67" s="63">
        <v>28429.5</v>
      </c>
      <c r="N67" s="41">
        <v>55</v>
      </c>
    </row>
    <row r="68" spans="1:14" x14ac:dyDescent="0.25">
      <c r="A68" s="115">
        <v>53</v>
      </c>
      <c r="B68" s="59" t="s">
        <v>489</v>
      </c>
      <c r="C68" s="60">
        <v>1954</v>
      </c>
      <c r="D68" s="60">
        <v>49</v>
      </c>
      <c r="E68" s="61">
        <v>408.7</v>
      </c>
      <c r="F68" s="60">
        <v>8</v>
      </c>
      <c r="G68" s="60">
        <v>6</v>
      </c>
      <c r="H68" s="60">
        <v>16</v>
      </c>
      <c r="I68" s="61">
        <v>408.7</v>
      </c>
      <c r="J68" s="61">
        <v>408.7</v>
      </c>
      <c r="K68" s="62">
        <v>22478.5</v>
      </c>
      <c r="L68" s="62">
        <v>0</v>
      </c>
      <c r="M68" s="63">
        <v>22478.5</v>
      </c>
      <c r="N68" s="41">
        <v>55</v>
      </c>
    </row>
    <row r="69" spans="1:14" x14ac:dyDescent="0.25">
      <c r="A69" s="115">
        <v>54</v>
      </c>
      <c r="B69" s="59" t="s">
        <v>490</v>
      </c>
      <c r="C69" s="60">
        <v>1955</v>
      </c>
      <c r="D69" s="60">
        <v>65</v>
      </c>
      <c r="E69" s="61">
        <v>172.5</v>
      </c>
      <c r="F69" s="60">
        <v>4</v>
      </c>
      <c r="G69" s="60">
        <v>3</v>
      </c>
      <c r="H69" s="60">
        <v>12</v>
      </c>
      <c r="I69" s="61">
        <v>172.5</v>
      </c>
      <c r="J69" s="61">
        <v>172.5</v>
      </c>
      <c r="K69" s="62">
        <v>9487.5</v>
      </c>
      <c r="L69" s="62">
        <v>0</v>
      </c>
      <c r="M69" s="63">
        <v>9487.5</v>
      </c>
      <c r="N69" s="41">
        <v>55</v>
      </c>
    </row>
    <row r="70" spans="1:14" x14ac:dyDescent="0.25">
      <c r="A70" s="115">
        <v>55</v>
      </c>
      <c r="B70" s="59" t="s">
        <v>491</v>
      </c>
      <c r="C70" s="60">
        <v>1955</v>
      </c>
      <c r="D70" s="60">
        <v>63</v>
      </c>
      <c r="E70" s="61">
        <v>358.9</v>
      </c>
      <c r="F70" s="60">
        <v>8</v>
      </c>
      <c r="G70" s="60">
        <v>9</v>
      </c>
      <c r="H70" s="60">
        <v>20</v>
      </c>
      <c r="I70" s="61">
        <v>358.9</v>
      </c>
      <c r="J70" s="61">
        <v>358.9</v>
      </c>
      <c r="K70" s="62">
        <v>19739.5</v>
      </c>
      <c r="L70" s="62">
        <v>0</v>
      </c>
      <c r="M70" s="63">
        <v>19739.5</v>
      </c>
      <c r="N70" s="41">
        <v>55</v>
      </c>
    </row>
    <row r="71" spans="1:14" x14ac:dyDescent="0.25">
      <c r="A71" s="115">
        <v>56</v>
      </c>
      <c r="B71" s="59" t="s">
        <v>492</v>
      </c>
      <c r="C71" s="60">
        <v>1955</v>
      </c>
      <c r="D71" s="60">
        <v>63</v>
      </c>
      <c r="E71" s="61">
        <v>356.6</v>
      </c>
      <c r="F71" s="60">
        <v>8</v>
      </c>
      <c r="G71" s="60">
        <v>10</v>
      </c>
      <c r="H71" s="60">
        <v>23</v>
      </c>
      <c r="I71" s="61">
        <v>356.6</v>
      </c>
      <c r="J71" s="61">
        <v>356.6</v>
      </c>
      <c r="K71" s="62">
        <v>19613</v>
      </c>
      <c r="L71" s="62">
        <v>0</v>
      </c>
      <c r="M71" s="63">
        <v>19613</v>
      </c>
      <c r="N71" s="41">
        <v>55</v>
      </c>
    </row>
    <row r="72" spans="1:14" x14ac:dyDescent="0.25">
      <c r="A72" s="115">
        <v>57</v>
      </c>
      <c r="B72" s="59" t="s">
        <v>493</v>
      </c>
      <c r="C72" s="60">
        <v>1955</v>
      </c>
      <c r="D72" s="60">
        <v>62</v>
      </c>
      <c r="E72" s="61">
        <v>435.5</v>
      </c>
      <c r="F72" s="60">
        <v>8</v>
      </c>
      <c r="G72" s="60">
        <v>12</v>
      </c>
      <c r="H72" s="60">
        <v>31</v>
      </c>
      <c r="I72" s="61">
        <v>435.5</v>
      </c>
      <c r="J72" s="61">
        <v>435.5</v>
      </c>
      <c r="K72" s="62">
        <v>23952.5</v>
      </c>
      <c r="L72" s="62">
        <v>0</v>
      </c>
      <c r="M72" s="63">
        <v>23952.5</v>
      </c>
      <c r="N72" s="41">
        <v>55</v>
      </c>
    </row>
    <row r="73" spans="1:14" x14ac:dyDescent="0.25">
      <c r="A73" s="115">
        <v>58</v>
      </c>
      <c r="B73" s="59" t="s">
        <v>494</v>
      </c>
      <c r="C73" s="60">
        <v>1955</v>
      </c>
      <c r="D73" s="60">
        <v>62</v>
      </c>
      <c r="E73" s="61">
        <v>339.6</v>
      </c>
      <c r="F73" s="60">
        <v>8</v>
      </c>
      <c r="G73" s="60">
        <v>11</v>
      </c>
      <c r="H73" s="60">
        <v>24</v>
      </c>
      <c r="I73" s="61">
        <v>339.6</v>
      </c>
      <c r="J73" s="61">
        <v>339.6</v>
      </c>
      <c r="K73" s="62">
        <v>18678</v>
      </c>
      <c r="L73" s="62">
        <v>0</v>
      </c>
      <c r="M73" s="63">
        <v>18678</v>
      </c>
      <c r="N73" s="41">
        <v>55</v>
      </c>
    </row>
    <row r="74" spans="1:14" ht="24" x14ac:dyDescent="0.25">
      <c r="A74" s="115">
        <v>59</v>
      </c>
      <c r="B74" s="59" t="s">
        <v>495</v>
      </c>
      <c r="C74" s="60">
        <v>1955</v>
      </c>
      <c r="D74" s="60">
        <v>62</v>
      </c>
      <c r="E74" s="61">
        <v>348.7</v>
      </c>
      <c r="F74" s="60">
        <v>8</v>
      </c>
      <c r="G74" s="60">
        <v>14</v>
      </c>
      <c r="H74" s="60">
        <v>28</v>
      </c>
      <c r="I74" s="61">
        <v>348.7</v>
      </c>
      <c r="J74" s="61">
        <v>348.7</v>
      </c>
      <c r="K74" s="62">
        <v>19178.5</v>
      </c>
      <c r="L74" s="62">
        <v>0</v>
      </c>
      <c r="M74" s="63">
        <v>19178.5</v>
      </c>
      <c r="N74" s="41">
        <v>55</v>
      </c>
    </row>
    <row r="75" spans="1:14" x14ac:dyDescent="0.25">
      <c r="A75" s="115">
        <v>60</v>
      </c>
      <c r="B75" s="59" t="s">
        <v>496</v>
      </c>
      <c r="C75" s="60">
        <v>1955</v>
      </c>
      <c r="D75" s="60">
        <v>60</v>
      </c>
      <c r="E75" s="61">
        <v>351.5</v>
      </c>
      <c r="F75" s="60">
        <v>8</v>
      </c>
      <c r="G75" s="60">
        <v>14</v>
      </c>
      <c r="H75" s="60">
        <v>30</v>
      </c>
      <c r="I75" s="61">
        <v>351.5</v>
      </c>
      <c r="J75" s="61">
        <v>351.5</v>
      </c>
      <c r="K75" s="62">
        <v>19332.5</v>
      </c>
      <c r="L75" s="62">
        <v>0</v>
      </c>
      <c r="M75" s="63">
        <v>19332.5</v>
      </c>
      <c r="N75" s="41">
        <v>55</v>
      </c>
    </row>
    <row r="76" spans="1:14" ht="24" x14ac:dyDescent="0.25">
      <c r="A76" s="115">
        <v>61</v>
      </c>
      <c r="B76" s="59" t="s">
        <v>497</v>
      </c>
      <c r="C76" s="60">
        <v>1955</v>
      </c>
      <c r="D76" s="60">
        <v>60</v>
      </c>
      <c r="E76" s="61">
        <v>354.2</v>
      </c>
      <c r="F76" s="60">
        <v>8</v>
      </c>
      <c r="G76" s="60">
        <v>15</v>
      </c>
      <c r="H76" s="60">
        <v>27</v>
      </c>
      <c r="I76" s="61">
        <v>354.2</v>
      </c>
      <c r="J76" s="61">
        <v>354.2</v>
      </c>
      <c r="K76" s="62">
        <v>19481</v>
      </c>
      <c r="L76" s="62">
        <v>0</v>
      </c>
      <c r="M76" s="63">
        <v>19481</v>
      </c>
      <c r="N76" s="41">
        <v>55</v>
      </c>
    </row>
    <row r="77" spans="1:14" ht="24" x14ac:dyDescent="0.25">
      <c r="A77" s="115">
        <v>62</v>
      </c>
      <c r="B77" s="59" t="s">
        <v>498</v>
      </c>
      <c r="C77" s="60">
        <v>1955</v>
      </c>
      <c r="D77" s="60">
        <v>59</v>
      </c>
      <c r="E77" s="61">
        <v>358.7</v>
      </c>
      <c r="F77" s="60">
        <v>8</v>
      </c>
      <c r="G77" s="60">
        <v>11</v>
      </c>
      <c r="H77" s="60">
        <v>28</v>
      </c>
      <c r="I77" s="61">
        <v>358.7</v>
      </c>
      <c r="J77" s="61">
        <v>358.7</v>
      </c>
      <c r="K77" s="62">
        <v>19728.5</v>
      </c>
      <c r="L77" s="62">
        <v>0</v>
      </c>
      <c r="M77" s="63">
        <v>19728.5</v>
      </c>
      <c r="N77" s="41">
        <v>55</v>
      </c>
    </row>
    <row r="78" spans="1:14" x14ac:dyDescent="0.25">
      <c r="A78" s="115">
        <v>63</v>
      </c>
      <c r="B78" s="59" t="s">
        <v>499</v>
      </c>
      <c r="C78" s="60">
        <v>1955</v>
      </c>
      <c r="D78" s="60">
        <v>59</v>
      </c>
      <c r="E78" s="61">
        <v>354.1</v>
      </c>
      <c r="F78" s="60">
        <v>8</v>
      </c>
      <c r="G78" s="60">
        <v>10</v>
      </c>
      <c r="H78" s="60">
        <v>18</v>
      </c>
      <c r="I78" s="61">
        <v>354.1</v>
      </c>
      <c r="J78" s="61">
        <v>354.1</v>
      </c>
      <c r="K78" s="62">
        <v>19475.5</v>
      </c>
      <c r="L78" s="62">
        <v>0</v>
      </c>
      <c r="M78" s="63">
        <v>19475.5</v>
      </c>
      <c r="N78" s="41">
        <v>55</v>
      </c>
    </row>
    <row r="79" spans="1:14" x14ac:dyDescent="0.25">
      <c r="A79" s="115">
        <v>64</v>
      </c>
      <c r="B79" s="59" t="s">
        <v>500</v>
      </c>
      <c r="C79" s="60">
        <v>1955</v>
      </c>
      <c r="D79" s="60">
        <v>57</v>
      </c>
      <c r="E79" s="61">
        <v>351.2</v>
      </c>
      <c r="F79" s="60">
        <v>8</v>
      </c>
      <c r="G79" s="60">
        <v>11</v>
      </c>
      <c r="H79" s="60">
        <v>31</v>
      </c>
      <c r="I79" s="61">
        <v>351.2</v>
      </c>
      <c r="J79" s="61">
        <v>351.2</v>
      </c>
      <c r="K79" s="62">
        <v>19316</v>
      </c>
      <c r="L79" s="62">
        <v>0</v>
      </c>
      <c r="M79" s="63">
        <v>19316</v>
      </c>
      <c r="N79" s="41">
        <v>55</v>
      </c>
    </row>
    <row r="80" spans="1:14" x14ac:dyDescent="0.25">
      <c r="A80" s="115">
        <v>65</v>
      </c>
      <c r="B80" s="59" t="s">
        <v>501</v>
      </c>
      <c r="C80" s="60">
        <v>1955</v>
      </c>
      <c r="D80" s="60">
        <v>56</v>
      </c>
      <c r="E80" s="61">
        <v>434</v>
      </c>
      <c r="F80" s="60">
        <v>7</v>
      </c>
      <c r="G80" s="60">
        <v>10</v>
      </c>
      <c r="H80" s="60">
        <v>31</v>
      </c>
      <c r="I80" s="61">
        <v>434</v>
      </c>
      <c r="J80" s="61">
        <v>434</v>
      </c>
      <c r="K80" s="62">
        <v>23870</v>
      </c>
      <c r="L80" s="62">
        <v>0</v>
      </c>
      <c r="M80" s="63">
        <v>23870</v>
      </c>
      <c r="N80" s="41">
        <v>55</v>
      </c>
    </row>
    <row r="81" spans="1:14" x14ac:dyDescent="0.25">
      <c r="A81" s="115">
        <v>66</v>
      </c>
      <c r="B81" s="59" t="s">
        <v>502</v>
      </c>
      <c r="C81" s="60">
        <v>1955</v>
      </c>
      <c r="D81" s="60">
        <v>55</v>
      </c>
      <c r="E81" s="61">
        <v>353.4</v>
      </c>
      <c r="F81" s="60">
        <v>8</v>
      </c>
      <c r="G81" s="60">
        <v>8</v>
      </c>
      <c r="H81" s="60">
        <v>15</v>
      </c>
      <c r="I81" s="61">
        <v>353.4</v>
      </c>
      <c r="J81" s="61">
        <v>353.4</v>
      </c>
      <c r="K81" s="62">
        <v>19437</v>
      </c>
      <c r="L81" s="62">
        <v>0</v>
      </c>
      <c r="M81" s="63">
        <v>19437</v>
      </c>
      <c r="N81" s="41">
        <v>55</v>
      </c>
    </row>
    <row r="82" spans="1:14" x14ac:dyDescent="0.25">
      <c r="A82" s="115">
        <v>67</v>
      </c>
      <c r="B82" s="59" t="s">
        <v>503</v>
      </c>
      <c r="C82" s="60">
        <v>1956</v>
      </c>
      <c r="D82" s="60">
        <v>67</v>
      </c>
      <c r="E82" s="61">
        <v>436</v>
      </c>
      <c r="F82" s="60">
        <v>8</v>
      </c>
      <c r="G82" s="60">
        <v>13</v>
      </c>
      <c r="H82" s="60">
        <v>21</v>
      </c>
      <c r="I82" s="61">
        <v>436</v>
      </c>
      <c r="J82" s="61">
        <v>436</v>
      </c>
      <c r="K82" s="62">
        <v>23980</v>
      </c>
      <c r="L82" s="62">
        <v>0</v>
      </c>
      <c r="M82" s="63">
        <v>23980</v>
      </c>
      <c r="N82" s="41">
        <v>55</v>
      </c>
    </row>
    <row r="83" spans="1:14" x14ac:dyDescent="0.25">
      <c r="A83" s="115">
        <v>68</v>
      </c>
      <c r="B83" s="59" t="s">
        <v>504</v>
      </c>
      <c r="C83" s="60">
        <v>1956</v>
      </c>
      <c r="D83" s="60">
        <v>67</v>
      </c>
      <c r="E83" s="61">
        <v>439.7</v>
      </c>
      <c r="F83" s="60">
        <v>8</v>
      </c>
      <c r="G83" s="60">
        <v>8</v>
      </c>
      <c r="H83" s="60">
        <v>22</v>
      </c>
      <c r="I83" s="61">
        <v>439.7</v>
      </c>
      <c r="J83" s="61">
        <v>439.7</v>
      </c>
      <c r="K83" s="62">
        <v>24183.5</v>
      </c>
      <c r="L83" s="62">
        <v>0</v>
      </c>
      <c r="M83" s="63">
        <v>24183.5</v>
      </c>
      <c r="N83" s="41">
        <v>55</v>
      </c>
    </row>
    <row r="84" spans="1:14" x14ac:dyDescent="0.25">
      <c r="A84" s="115">
        <v>69</v>
      </c>
      <c r="B84" s="59" t="s">
        <v>505</v>
      </c>
      <c r="C84" s="60">
        <v>1956</v>
      </c>
      <c r="D84" s="60">
        <v>66</v>
      </c>
      <c r="E84" s="61">
        <v>355</v>
      </c>
      <c r="F84" s="60">
        <v>8</v>
      </c>
      <c r="G84" s="60">
        <v>11</v>
      </c>
      <c r="H84" s="60">
        <v>19</v>
      </c>
      <c r="I84" s="61">
        <v>355</v>
      </c>
      <c r="J84" s="61">
        <v>355</v>
      </c>
      <c r="K84" s="62">
        <v>19525</v>
      </c>
      <c r="L84" s="62">
        <v>0</v>
      </c>
      <c r="M84" s="63">
        <v>19525</v>
      </c>
      <c r="N84" s="41">
        <v>55</v>
      </c>
    </row>
    <row r="85" spans="1:14" x14ac:dyDescent="0.25">
      <c r="A85" s="115">
        <v>70</v>
      </c>
      <c r="B85" s="59" t="s">
        <v>506</v>
      </c>
      <c r="C85" s="60">
        <v>1956</v>
      </c>
      <c r="D85" s="60">
        <v>66</v>
      </c>
      <c r="E85" s="61">
        <v>432.3</v>
      </c>
      <c r="F85" s="60">
        <v>8</v>
      </c>
      <c r="G85" s="60">
        <v>12</v>
      </c>
      <c r="H85" s="60">
        <v>17</v>
      </c>
      <c r="I85" s="61">
        <v>432.3</v>
      </c>
      <c r="J85" s="61">
        <v>432.3</v>
      </c>
      <c r="K85" s="62">
        <v>23776.5</v>
      </c>
      <c r="L85" s="62">
        <v>0</v>
      </c>
      <c r="M85" s="63">
        <v>23776.5</v>
      </c>
      <c r="N85" s="41">
        <v>55</v>
      </c>
    </row>
    <row r="86" spans="1:14" x14ac:dyDescent="0.25">
      <c r="A86" s="115">
        <v>71</v>
      </c>
      <c r="B86" s="59" t="s">
        <v>507</v>
      </c>
      <c r="C86" s="60">
        <v>1956</v>
      </c>
      <c r="D86" s="60">
        <v>65</v>
      </c>
      <c r="E86" s="61">
        <v>176.6</v>
      </c>
      <c r="F86" s="60">
        <v>4</v>
      </c>
      <c r="G86" s="60">
        <v>5</v>
      </c>
      <c r="H86" s="60">
        <v>13</v>
      </c>
      <c r="I86" s="61">
        <v>176.6</v>
      </c>
      <c r="J86" s="61">
        <v>176.6</v>
      </c>
      <c r="K86" s="62">
        <v>9713</v>
      </c>
      <c r="L86" s="62">
        <v>0</v>
      </c>
      <c r="M86" s="63">
        <v>9713</v>
      </c>
      <c r="N86" s="41">
        <v>55</v>
      </c>
    </row>
    <row r="87" spans="1:14" x14ac:dyDescent="0.25">
      <c r="A87" s="115">
        <v>72</v>
      </c>
      <c r="B87" s="59" t="s">
        <v>508</v>
      </c>
      <c r="C87" s="60">
        <v>1956</v>
      </c>
      <c r="D87" s="60">
        <v>65</v>
      </c>
      <c r="E87" s="61">
        <v>436.6</v>
      </c>
      <c r="F87" s="60">
        <v>8</v>
      </c>
      <c r="G87" s="60">
        <v>11</v>
      </c>
      <c r="H87" s="60">
        <v>22</v>
      </c>
      <c r="I87" s="61">
        <v>436.6</v>
      </c>
      <c r="J87" s="61">
        <v>436.6</v>
      </c>
      <c r="K87" s="62">
        <v>24013</v>
      </c>
      <c r="L87" s="62">
        <v>0</v>
      </c>
      <c r="M87" s="63">
        <v>24013</v>
      </c>
      <c r="N87" s="41">
        <v>55</v>
      </c>
    </row>
    <row r="88" spans="1:14" x14ac:dyDescent="0.25">
      <c r="A88" s="115">
        <v>73</v>
      </c>
      <c r="B88" s="59" t="s">
        <v>509</v>
      </c>
      <c r="C88" s="60">
        <v>1956</v>
      </c>
      <c r="D88" s="60">
        <v>65</v>
      </c>
      <c r="E88" s="61">
        <v>437.6</v>
      </c>
      <c r="F88" s="60">
        <v>8</v>
      </c>
      <c r="G88" s="60">
        <v>8</v>
      </c>
      <c r="H88" s="60">
        <v>21</v>
      </c>
      <c r="I88" s="61">
        <v>437.6</v>
      </c>
      <c r="J88" s="61">
        <v>437.6</v>
      </c>
      <c r="K88" s="62">
        <v>24068</v>
      </c>
      <c r="L88" s="62">
        <v>0</v>
      </c>
      <c r="M88" s="63">
        <v>24068</v>
      </c>
      <c r="N88" s="41">
        <v>55</v>
      </c>
    </row>
    <row r="89" spans="1:14" x14ac:dyDescent="0.25">
      <c r="A89" s="115">
        <v>74</v>
      </c>
      <c r="B89" s="59" t="s">
        <v>510</v>
      </c>
      <c r="C89" s="60">
        <v>1956</v>
      </c>
      <c r="D89" s="60">
        <v>65</v>
      </c>
      <c r="E89" s="61">
        <v>352.1</v>
      </c>
      <c r="F89" s="60">
        <v>8</v>
      </c>
      <c r="G89" s="60">
        <v>11</v>
      </c>
      <c r="H89" s="60">
        <v>23</v>
      </c>
      <c r="I89" s="61">
        <v>352.1</v>
      </c>
      <c r="J89" s="61">
        <v>352.1</v>
      </c>
      <c r="K89" s="62">
        <v>19365.5</v>
      </c>
      <c r="L89" s="62">
        <v>0</v>
      </c>
      <c r="M89" s="63">
        <v>19365.5</v>
      </c>
      <c r="N89" s="41">
        <v>55</v>
      </c>
    </row>
    <row r="90" spans="1:14" ht="24" x14ac:dyDescent="0.25">
      <c r="A90" s="115">
        <v>75</v>
      </c>
      <c r="B90" s="59" t="s">
        <v>511</v>
      </c>
      <c r="C90" s="60">
        <v>1956</v>
      </c>
      <c r="D90" s="60">
        <v>64</v>
      </c>
      <c r="E90" s="61">
        <v>437.5</v>
      </c>
      <c r="F90" s="60">
        <v>8</v>
      </c>
      <c r="G90" s="60">
        <v>10</v>
      </c>
      <c r="H90" s="60">
        <v>30</v>
      </c>
      <c r="I90" s="61">
        <v>437.5</v>
      </c>
      <c r="J90" s="61">
        <v>437.5</v>
      </c>
      <c r="K90" s="62">
        <v>24062.5</v>
      </c>
      <c r="L90" s="62">
        <v>0</v>
      </c>
      <c r="M90" s="63">
        <v>24062.5</v>
      </c>
      <c r="N90" s="41">
        <v>55</v>
      </c>
    </row>
    <row r="91" spans="1:14" x14ac:dyDescent="0.25">
      <c r="A91" s="115">
        <v>76</v>
      </c>
      <c r="B91" s="59" t="s">
        <v>512</v>
      </c>
      <c r="C91" s="60">
        <v>1956</v>
      </c>
      <c r="D91" s="60">
        <v>64</v>
      </c>
      <c r="E91" s="61">
        <v>175.4</v>
      </c>
      <c r="F91" s="60">
        <v>4</v>
      </c>
      <c r="G91" s="60">
        <v>6</v>
      </c>
      <c r="H91" s="60">
        <v>8</v>
      </c>
      <c r="I91" s="61">
        <v>175.4</v>
      </c>
      <c r="J91" s="61">
        <v>175.4</v>
      </c>
      <c r="K91" s="62">
        <v>9647</v>
      </c>
      <c r="L91" s="62">
        <v>0</v>
      </c>
      <c r="M91" s="63">
        <v>9647</v>
      </c>
      <c r="N91" s="41">
        <v>55</v>
      </c>
    </row>
    <row r="92" spans="1:14" x14ac:dyDescent="0.25">
      <c r="A92" s="115">
        <v>77</v>
      </c>
      <c r="B92" s="59" t="s">
        <v>513</v>
      </c>
      <c r="C92" s="60">
        <v>1956</v>
      </c>
      <c r="D92" s="60">
        <v>64</v>
      </c>
      <c r="E92" s="61">
        <v>431.5</v>
      </c>
      <c r="F92" s="60">
        <v>8</v>
      </c>
      <c r="G92" s="60">
        <v>9</v>
      </c>
      <c r="H92" s="60">
        <v>27</v>
      </c>
      <c r="I92" s="61">
        <v>431.5</v>
      </c>
      <c r="J92" s="61">
        <v>431.5</v>
      </c>
      <c r="K92" s="62">
        <v>23732.5</v>
      </c>
      <c r="L92" s="62">
        <v>0</v>
      </c>
      <c r="M92" s="63">
        <v>23732.5</v>
      </c>
      <c r="N92" s="41">
        <v>55</v>
      </c>
    </row>
    <row r="93" spans="1:14" x14ac:dyDescent="0.25">
      <c r="A93" s="115">
        <v>78</v>
      </c>
      <c r="B93" s="59" t="s">
        <v>514</v>
      </c>
      <c r="C93" s="60">
        <v>1956</v>
      </c>
      <c r="D93" s="60">
        <v>64</v>
      </c>
      <c r="E93" s="61">
        <v>352.4</v>
      </c>
      <c r="F93" s="60">
        <v>8</v>
      </c>
      <c r="G93" s="60">
        <v>10</v>
      </c>
      <c r="H93" s="60">
        <v>20</v>
      </c>
      <c r="I93" s="61">
        <v>352.4</v>
      </c>
      <c r="J93" s="61">
        <v>352.4</v>
      </c>
      <c r="K93" s="62">
        <v>19382</v>
      </c>
      <c r="L93" s="62">
        <v>0</v>
      </c>
      <c r="M93" s="63">
        <v>19382</v>
      </c>
      <c r="N93" s="41">
        <v>55</v>
      </c>
    </row>
    <row r="94" spans="1:14" x14ac:dyDescent="0.25">
      <c r="A94" s="115">
        <v>79</v>
      </c>
      <c r="B94" s="59" t="s">
        <v>515</v>
      </c>
      <c r="C94" s="60">
        <v>1956</v>
      </c>
      <c r="D94" s="60">
        <v>64</v>
      </c>
      <c r="E94" s="61">
        <v>355.1</v>
      </c>
      <c r="F94" s="60">
        <v>8</v>
      </c>
      <c r="G94" s="60">
        <v>11</v>
      </c>
      <c r="H94" s="60">
        <v>25</v>
      </c>
      <c r="I94" s="61">
        <v>355.1</v>
      </c>
      <c r="J94" s="61">
        <v>355.1</v>
      </c>
      <c r="K94" s="62">
        <v>19530.5</v>
      </c>
      <c r="L94" s="62">
        <v>0</v>
      </c>
      <c r="M94" s="63">
        <v>19530.5</v>
      </c>
      <c r="N94" s="41">
        <v>55</v>
      </c>
    </row>
    <row r="95" spans="1:14" x14ac:dyDescent="0.25">
      <c r="A95" s="115">
        <v>80</v>
      </c>
      <c r="B95" s="59" t="s">
        <v>516</v>
      </c>
      <c r="C95" s="60">
        <v>1956</v>
      </c>
      <c r="D95" s="60">
        <v>64</v>
      </c>
      <c r="E95" s="61">
        <v>439.6</v>
      </c>
      <c r="F95" s="60">
        <v>8</v>
      </c>
      <c r="G95" s="60">
        <v>12</v>
      </c>
      <c r="H95" s="60">
        <v>28</v>
      </c>
      <c r="I95" s="61">
        <v>439.6</v>
      </c>
      <c r="J95" s="61">
        <v>439.6</v>
      </c>
      <c r="K95" s="62">
        <v>24178</v>
      </c>
      <c r="L95" s="62">
        <v>0</v>
      </c>
      <c r="M95" s="63">
        <v>24178</v>
      </c>
      <c r="N95" s="41">
        <v>55</v>
      </c>
    </row>
    <row r="96" spans="1:14" x14ac:dyDescent="0.25">
      <c r="A96" s="115">
        <v>81</v>
      </c>
      <c r="B96" s="59" t="s">
        <v>517</v>
      </c>
      <c r="C96" s="60">
        <v>1956</v>
      </c>
      <c r="D96" s="60">
        <v>63</v>
      </c>
      <c r="E96" s="61">
        <v>437.3</v>
      </c>
      <c r="F96" s="60">
        <v>8</v>
      </c>
      <c r="G96" s="60">
        <v>10</v>
      </c>
      <c r="H96" s="60">
        <v>25</v>
      </c>
      <c r="I96" s="61">
        <v>437.3</v>
      </c>
      <c r="J96" s="61">
        <v>437.3</v>
      </c>
      <c r="K96" s="62">
        <v>24051.5</v>
      </c>
      <c r="L96" s="62">
        <v>0</v>
      </c>
      <c r="M96" s="63">
        <v>24051.5</v>
      </c>
      <c r="N96" s="41">
        <v>55</v>
      </c>
    </row>
    <row r="97" spans="1:14" x14ac:dyDescent="0.25">
      <c r="A97" s="115">
        <v>82</v>
      </c>
      <c r="B97" s="59" t="s">
        <v>518</v>
      </c>
      <c r="C97" s="60">
        <v>1956</v>
      </c>
      <c r="D97" s="60">
        <v>63</v>
      </c>
      <c r="E97" s="61">
        <v>347.9</v>
      </c>
      <c r="F97" s="60">
        <v>8</v>
      </c>
      <c r="G97" s="60">
        <v>11</v>
      </c>
      <c r="H97" s="60">
        <v>16</v>
      </c>
      <c r="I97" s="61">
        <v>347.9</v>
      </c>
      <c r="J97" s="61">
        <v>347.9</v>
      </c>
      <c r="K97" s="62">
        <v>19134.5</v>
      </c>
      <c r="L97" s="62">
        <v>0</v>
      </c>
      <c r="M97" s="63">
        <v>19134.5</v>
      </c>
      <c r="N97" s="41">
        <v>55</v>
      </c>
    </row>
    <row r="98" spans="1:14" x14ac:dyDescent="0.25">
      <c r="A98" s="115">
        <v>83</v>
      </c>
      <c r="B98" s="59" t="s">
        <v>519</v>
      </c>
      <c r="C98" s="60">
        <v>1956</v>
      </c>
      <c r="D98" s="60">
        <v>63</v>
      </c>
      <c r="E98" s="61">
        <v>437.4</v>
      </c>
      <c r="F98" s="60">
        <v>8</v>
      </c>
      <c r="G98" s="60">
        <v>12</v>
      </c>
      <c r="H98" s="60">
        <v>20</v>
      </c>
      <c r="I98" s="61">
        <v>437.4</v>
      </c>
      <c r="J98" s="61">
        <v>437.4</v>
      </c>
      <c r="K98" s="62">
        <v>24057</v>
      </c>
      <c r="L98" s="62">
        <v>0</v>
      </c>
      <c r="M98" s="63">
        <v>24057</v>
      </c>
      <c r="N98" s="41">
        <v>55</v>
      </c>
    </row>
    <row r="99" spans="1:14" x14ac:dyDescent="0.25">
      <c r="A99" s="115">
        <v>84</v>
      </c>
      <c r="B99" s="59" t="s">
        <v>520</v>
      </c>
      <c r="C99" s="60">
        <v>1956</v>
      </c>
      <c r="D99" s="60">
        <v>63</v>
      </c>
      <c r="E99" s="61">
        <v>418</v>
      </c>
      <c r="F99" s="60">
        <v>8</v>
      </c>
      <c r="G99" s="60">
        <v>11</v>
      </c>
      <c r="H99" s="60">
        <v>20</v>
      </c>
      <c r="I99" s="61">
        <v>418</v>
      </c>
      <c r="J99" s="61">
        <v>418</v>
      </c>
      <c r="K99" s="62">
        <v>22990</v>
      </c>
      <c r="L99" s="62">
        <v>0</v>
      </c>
      <c r="M99" s="63">
        <v>22990</v>
      </c>
      <c r="N99" s="41">
        <v>55</v>
      </c>
    </row>
    <row r="100" spans="1:14" ht="24" x14ac:dyDescent="0.25">
      <c r="A100" s="115">
        <v>85</v>
      </c>
      <c r="B100" s="59" t="s">
        <v>521</v>
      </c>
      <c r="C100" s="60">
        <v>1956</v>
      </c>
      <c r="D100" s="60">
        <v>62</v>
      </c>
      <c r="E100" s="61">
        <v>438.6</v>
      </c>
      <c r="F100" s="60">
        <v>8</v>
      </c>
      <c r="G100" s="60">
        <v>12</v>
      </c>
      <c r="H100" s="60">
        <v>19</v>
      </c>
      <c r="I100" s="61">
        <v>438.6</v>
      </c>
      <c r="J100" s="61">
        <v>438.6</v>
      </c>
      <c r="K100" s="62">
        <v>24123</v>
      </c>
      <c r="L100" s="62">
        <v>0</v>
      </c>
      <c r="M100" s="63">
        <v>24123</v>
      </c>
      <c r="N100" s="41">
        <v>55</v>
      </c>
    </row>
    <row r="101" spans="1:14" x14ac:dyDescent="0.25">
      <c r="A101" s="115">
        <v>86</v>
      </c>
      <c r="B101" s="59" t="s">
        <v>522</v>
      </c>
      <c r="C101" s="60">
        <v>1956</v>
      </c>
      <c r="D101" s="60">
        <v>62</v>
      </c>
      <c r="E101" s="61">
        <v>352.2</v>
      </c>
      <c r="F101" s="60">
        <v>8</v>
      </c>
      <c r="G101" s="60">
        <v>10</v>
      </c>
      <c r="H101" s="60">
        <v>22</v>
      </c>
      <c r="I101" s="61">
        <v>352.2</v>
      </c>
      <c r="J101" s="61">
        <v>352.2</v>
      </c>
      <c r="K101" s="62">
        <v>19371</v>
      </c>
      <c r="L101" s="62">
        <v>0</v>
      </c>
      <c r="M101" s="63">
        <v>19371</v>
      </c>
      <c r="N101" s="41">
        <v>55</v>
      </c>
    </row>
    <row r="102" spans="1:14" x14ac:dyDescent="0.25">
      <c r="A102" s="115">
        <v>87</v>
      </c>
      <c r="B102" s="59" t="s">
        <v>523</v>
      </c>
      <c r="C102" s="60">
        <v>1956</v>
      </c>
      <c r="D102" s="60">
        <v>62</v>
      </c>
      <c r="E102" s="61">
        <v>338.5</v>
      </c>
      <c r="F102" s="60">
        <v>8</v>
      </c>
      <c r="G102" s="60">
        <v>12</v>
      </c>
      <c r="H102" s="60">
        <v>34</v>
      </c>
      <c r="I102" s="61">
        <v>338.5</v>
      </c>
      <c r="J102" s="61">
        <v>338.5</v>
      </c>
      <c r="K102" s="62">
        <v>18617.5</v>
      </c>
      <c r="L102" s="62">
        <v>0</v>
      </c>
      <c r="M102" s="63">
        <v>18617.5</v>
      </c>
      <c r="N102" s="41">
        <v>55</v>
      </c>
    </row>
    <row r="103" spans="1:14" ht="24" x14ac:dyDescent="0.25">
      <c r="A103" s="115">
        <v>88</v>
      </c>
      <c r="B103" s="59" t="s">
        <v>524</v>
      </c>
      <c r="C103" s="60">
        <v>1956</v>
      </c>
      <c r="D103" s="60">
        <v>61</v>
      </c>
      <c r="E103" s="61">
        <v>350.3</v>
      </c>
      <c r="F103" s="60">
        <v>8</v>
      </c>
      <c r="G103" s="60">
        <v>11</v>
      </c>
      <c r="H103" s="60">
        <v>26</v>
      </c>
      <c r="I103" s="61">
        <v>350.3</v>
      </c>
      <c r="J103" s="61">
        <v>350.3</v>
      </c>
      <c r="K103" s="62">
        <v>19266.5</v>
      </c>
      <c r="L103" s="62">
        <v>0</v>
      </c>
      <c r="M103" s="63">
        <v>19266.5</v>
      </c>
      <c r="N103" s="41">
        <v>55</v>
      </c>
    </row>
    <row r="104" spans="1:14" x14ac:dyDescent="0.25">
      <c r="A104" s="115">
        <v>89</v>
      </c>
      <c r="B104" s="59" t="s">
        <v>525</v>
      </c>
      <c r="C104" s="60">
        <v>1956</v>
      </c>
      <c r="D104" s="60">
        <v>61</v>
      </c>
      <c r="E104" s="61">
        <v>354.7</v>
      </c>
      <c r="F104" s="60">
        <v>8</v>
      </c>
      <c r="G104" s="60">
        <v>9</v>
      </c>
      <c r="H104" s="60">
        <v>22</v>
      </c>
      <c r="I104" s="61">
        <v>354.7</v>
      </c>
      <c r="J104" s="61">
        <v>354.7</v>
      </c>
      <c r="K104" s="62">
        <v>19508.5</v>
      </c>
      <c r="L104" s="62">
        <v>0</v>
      </c>
      <c r="M104" s="63">
        <v>19508.5</v>
      </c>
      <c r="N104" s="41">
        <v>55</v>
      </c>
    </row>
    <row r="105" spans="1:14" x14ac:dyDescent="0.25">
      <c r="A105" s="115">
        <v>90</v>
      </c>
      <c r="B105" s="59" t="s">
        <v>526</v>
      </c>
      <c r="C105" s="60">
        <v>1956</v>
      </c>
      <c r="D105" s="60">
        <v>61</v>
      </c>
      <c r="E105" s="61">
        <v>335</v>
      </c>
      <c r="F105" s="60">
        <v>8</v>
      </c>
      <c r="G105" s="60">
        <v>12</v>
      </c>
      <c r="H105" s="60">
        <v>19</v>
      </c>
      <c r="I105" s="61">
        <v>335</v>
      </c>
      <c r="J105" s="61">
        <v>335</v>
      </c>
      <c r="K105" s="62">
        <v>18425</v>
      </c>
      <c r="L105" s="62">
        <v>0</v>
      </c>
      <c r="M105" s="63">
        <v>18425</v>
      </c>
      <c r="N105" s="41">
        <v>55</v>
      </c>
    </row>
    <row r="106" spans="1:14" ht="24" x14ac:dyDescent="0.25">
      <c r="A106" s="115">
        <v>91</v>
      </c>
      <c r="B106" s="59" t="s">
        <v>527</v>
      </c>
      <c r="C106" s="60">
        <v>1956</v>
      </c>
      <c r="D106" s="60">
        <v>60</v>
      </c>
      <c r="E106" s="61">
        <v>441</v>
      </c>
      <c r="F106" s="60">
        <v>8</v>
      </c>
      <c r="G106" s="60">
        <v>9</v>
      </c>
      <c r="H106" s="60">
        <v>24</v>
      </c>
      <c r="I106" s="61">
        <v>441</v>
      </c>
      <c r="J106" s="61">
        <v>441</v>
      </c>
      <c r="K106" s="62">
        <v>24255</v>
      </c>
      <c r="L106" s="62">
        <v>0</v>
      </c>
      <c r="M106" s="63">
        <v>24255</v>
      </c>
      <c r="N106" s="41">
        <v>55</v>
      </c>
    </row>
    <row r="107" spans="1:14" ht="24" x14ac:dyDescent="0.25">
      <c r="A107" s="115">
        <v>92</v>
      </c>
      <c r="B107" s="59" t="s">
        <v>528</v>
      </c>
      <c r="C107" s="60">
        <v>1956</v>
      </c>
      <c r="D107" s="60">
        <v>60</v>
      </c>
      <c r="E107" s="61">
        <v>430.9</v>
      </c>
      <c r="F107" s="60">
        <v>8</v>
      </c>
      <c r="G107" s="60">
        <v>13</v>
      </c>
      <c r="H107" s="60">
        <v>26</v>
      </c>
      <c r="I107" s="61">
        <v>430.9</v>
      </c>
      <c r="J107" s="61">
        <v>430.9</v>
      </c>
      <c r="K107" s="62">
        <v>23699.5</v>
      </c>
      <c r="L107" s="62">
        <v>0</v>
      </c>
      <c r="M107" s="63">
        <v>23699.5</v>
      </c>
      <c r="N107" s="41">
        <v>55</v>
      </c>
    </row>
    <row r="108" spans="1:14" x14ac:dyDescent="0.25">
      <c r="A108" s="115">
        <v>93</v>
      </c>
      <c r="B108" s="59" t="s">
        <v>529</v>
      </c>
      <c r="C108" s="60">
        <v>1956</v>
      </c>
      <c r="D108" s="60">
        <v>60</v>
      </c>
      <c r="E108" s="61">
        <v>621.79999999999995</v>
      </c>
      <c r="F108" s="60">
        <v>8</v>
      </c>
      <c r="G108" s="60">
        <v>11</v>
      </c>
      <c r="H108" s="60">
        <v>23</v>
      </c>
      <c r="I108" s="61">
        <v>621.79999999999995</v>
      </c>
      <c r="J108" s="61">
        <v>621.79999999999995</v>
      </c>
      <c r="K108" s="62">
        <v>34199</v>
      </c>
      <c r="L108" s="62">
        <v>0</v>
      </c>
      <c r="M108" s="63">
        <v>34199</v>
      </c>
      <c r="N108" s="41">
        <v>55</v>
      </c>
    </row>
    <row r="109" spans="1:14" x14ac:dyDescent="0.25">
      <c r="A109" s="115">
        <v>94</v>
      </c>
      <c r="B109" s="59" t="s">
        <v>530</v>
      </c>
      <c r="C109" s="60">
        <v>1956</v>
      </c>
      <c r="D109" s="60">
        <v>57</v>
      </c>
      <c r="E109" s="61">
        <v>490.5</v>
      </c>
      <c r="F109" s="60">
        <v>8</v>
      </c>
      <c r="G109" s="60">
        <v>11</v>
      </c>
      <c r="H109" s="60">
        <v>28</v>
      </c>
      <c r="I109" s="61">
        <v>490.5</v>
      </c>
      <c r="J109" s="61">
        <v>490.5</v>
      </c>
      <c r="K109" s="62">
        <v>26977.5</v>
      </c>
      <c r="L109" s="62">
        <v>0</v>
      </c>
      <c r="M109" s="63">
        <v>26977.5</v>
      </c>
      <c r="N109" s="41">
        <v>55</v>
      </c>
    </row>
    <row r="110" spans="1:14" x14ac:dyDescent="0.25">
      <c r="A110" s="115">
        <v>95</v>
      </c>
      <c r="B110" s="59" t="s">
        <v>531</v>
      </c>
      <c r="C110" s="60">
        <v>1956</v>
      </c>
      <c r="D110" s="60">
        <v>56</v>
      </c>
      <c r="E110" s="61">
        <v>337.3</v>
      </c>
      <c r="F110" s="60">
        <v>8</v>
      </c>
      <c r="G110" s="60">
        <v>10</v>
      </c>
      <c r="H110" s="60">
        <v>16</v>
      </c>
      <c r="I110" s="61">
        <v>337.3</v>
      </c>
      <c r="J110" s="61">
        <v>337.3</v>
      </c>
      <c r="K110" s="62">
        <v>18551.5</v>
      </c>
      <c r="L110" s="62">
        <v>0</v>
      </c>
      <c r="M110" s="63">
        <v>18551.5</v>
      </c>
      <c r="N110" s="41">
        <v>55</v>
      </c>
    </row>
    <row r="111" spans="1:14" x14ac:dyDescent="0.25">
      <c r="A111" s="115">
        <v>96</v>
      </c>
      <c r="B111" s="59" t="s">
        <v>532</v>
      </c>
      <c r="C111" s="60">
        <v>1956</v>
      </c>
      <c r="D111" s="60">
        <v>56</v>
      </c>
      <c r="E111" s="61">
        <v>493.3</v>
      </c>
      <c r="F111" s="60">
        <v>8</v>
      </c>
      <c r="G111" s="60">
        <v>8</v>
      </c>
      <c r="H111" s="60">
        <v>29</v>
      </c>
      <c r="I111" s="61">
        <v>493.3</v>
      </c>
      <c r="J111" s="61">
        <v>493.3</v>
      </c>
      <c r="K111" s="62">
        <v>27131.5</v>
      </c>
      <c r="L111" s="62">
        <v>0</v>
      </c>
      <c r="M111" s="63">
        <v>27131.5</v>
      </c>
      <c r="N111" s="41">
        <v>55</v>
      </c>
    </row>
    <row r="112" spans="1:14" x14ac:dyDescent="0.25">
      <c r="A112" s="115">
        <v>97</v>
      </c>
      <c r="B112" s="59" t="s">
        <v>533</v>
      </c>
      <c r="C112" s="60">
        <v>1956</v>
      </c>
      <c r="D112" s="60">
        <v>55</v>
      </c>
      <c r="E112" s="61">
        <v>355.4</v>
      </c>
      <c r="F112" s="60">
        <v>8</v>
      </c>
      <c r="G112" s="60">
        <v>11</v>
      </c>
      <c r="H112" s="60">
        <v>26</v>
      </c>
      <c r="I112" s="61">
        <v>355.4</v>
      </c>
      <c r="J112" s="61">
        <v>355.4</v>
      </c>
      <c r="K112" s="62">
        <v>19547</v>
      </c>
      <c r="L112" s="62">
        <v>0</v>
      </c>
      <c r="M112" s="63">
        <v>19547</v>
      </c>
      <c r="N112" s="41">
        <v>55</v>
      </c>
    </row>
    <row r="113" spans="1:14" ht="24" x14ac:dyDescent="0.25">
      <c r="A113" s="115">
        <v>98</v>
      </c>
      <c r="B113" s="59" t="s">
        <v>534</v>
      </c>
      <c r="C113" s="60">
        <v>1956</v>
      </c>
      <c r="D113" s="60">
        <v>54</v>
      </c>
      <c r="E113" s="61">
        <v>437.8</v>
      </c>
      <c r="F113" s="60">
        <v>8</v>
      </c>
      <c r="G113" s="60">
        <v>13</v>
      </c>
      <c r="H113" s="60">
        <v>21</v>
      </c>
      <c r="I113" s="61">
        <v>437.8</v>
      </c>
      <c r="J113" s="61">
        <v>437.8</v>
      </c>
      <c r="K113" s="62">
        <v>24079</v>
      </c>
      <c r="L113" s="62">
        <v>0</v>
      </c>
      <c r="M113" s="63">
        <v>24079</v>
      </c>
      <c r="N113" s="41">
        <v>55</v>
      </c>
    </row>
    <row r="114" spans="1:14" x14ac:dyDescent="0.25">
      <c r="A114" s="115">
        <v>99</v>
      </c>
      <c r="B114" s="59" t="s">
        <v>535</v>
      </c>
      <c r="C114" s="60">
        <v>1956</v>
      </c>
      <c r="D114" s="60">
        <v>51</v>
      </c>
      <c r="E114" s="61">
        <v>515</v>
      </c>
      <c r="F114" s="60">
        <v>12</v>
      </c>
      <c r="G114" s="60">
        <v>16</v>
      </c>
      <c r="H114" s="60">
        <v>36</v>
      </c>
      <c r="I114" s="61">
        <v>515</v>
      </c>
      <c r="J114" s="61">
        <v>515</v>
      </c>
      <c r="K114" s="62">
        <v>28325</v>
      </c>
      <c r="L114" s="62">
        <v>0</v>
      </c>
      <c r="M114" s="63">
        <v>28325</v>
      </c>
      <c r="N114" s="41">
        <v>55</v>
      </c>
    </row>
    <row r="115" spans="1:14" x14ac:dyDescent="0.25">
      <c r="A115" s="115">
        <v>100</v>
      </c>
      <c r="B115" s="59" t="s">
        <v>536</v>
      </c>
      <c r="C115" s="60">
        <v>1956</v>
      </c>
      <c r="D115" s="60">
        <v>50</v>
      </c>
      <c r="E115" s="61">
        <v>434.1</v>
      </c>
      <c r="F115" s="60">
        <v>8</v>
      </c>
      <c r="G115" s="60">
        <v>10</v>
      </c>
      <c r="H115" s="60">
        <v>27</v>
      </c>
      <c r="I115" s="61">
        <v>434.1</v>
      </c>
      <c r="J115" s="61">
        <v>434.1</v>
      </c>
      <c r="K115" s="62">
        <v>23875.5</v>
      </c>
      <c r="L115" s="62">
        <v>0</v>
      </c>
      <c r="M115" s="63">
        <v>23875.5</v>
      </c>
      <c r="N115" s="41">
        <v>55</v>
      </c>
    </row>
    <row r="116" spans="1:14" x14ac:dyDescent="0.25">
      <c r="A116" s="115">
        <v>101</v>
      </c>
      <c r="B116" s="59" t="s">
        <v>537</v>
      </c>
      <c r="C116" s="60">
        <v>1956</v>
      </c>
      <c r="D116" s="60">
        <v>44</v>
      </c>
      <c r="E116" s="61">
        <v>346.9</v>
      </c>
      <c r="F116" s="60">
        <v>8</v>
      </c>
      <c r="G116" s="60">
        <v>10</v>
      </c>
      <c r="H116" s="60">
        <v>26</v>
      </c>
      <c r="I116" s="61">
        <v>346.9</v>
      </c>
      <c r="J116" s="61">
        <v>346.9</v>
      </c>
      <c r="K116" s="62">
        <v>19079.5</v>
      </c>
      <c r="L116" s="62">
        <v>0</v>
      </c>
      <c r="M116" s="63">
        <v>19079.5</v>
      </c>
      <c r="N116" s="41">
        <v>55</v>
      </c>
    </row>
    <row r="117" spans="1:14" x14ac:dyDescent="0.25">
      <c r="A117" s="115">
        <v>102</v>
      </c>
      <c r="B117" s="59" t="s">
        <v>538</v>
      </c>
      <c r="C117" s="60">
        <v>1957</v>
      </c>
      <c r="D117" s="60">
        <v>66</v>
      </c>
      <c r="E117" s="61">
        <v>350.1</v>
      </c>
      <c r="F117" s="60">
        <v>8</v>
      </c>
      <c r="G117" s="60">
        <v>9</v>
      </c>
      <c r="H117" s="60">
        <v>16</v>
      </c>
      <c r="I117" s="61">
        <v>350.1</v>
      </c>
      <c r="J117" s="61">
        <v>350.1</v>
      </c>
      <c r="K117" s="62">
        <v>19255.5</v>
      </c>
      <c r="L117" s="62">
        <v>0</v>
      </c>
      <c r="M117" s="63">
        <v>19255.5</v>
      </c>
      <c r="N117" s="41">
        <v>55</v>
      </c>
    </row>
    <row r="118" spans="1:14" ht="24" x14ac:dyDescent="0.25">
      <c r="A118" s="115">
        <v>103</v>
      </c>
      <c r="B118" s="59" t="s">
        <v>539</v>
      </c>
      <c r="C118" s="60">
        <v>1957</v>
      </c>
      <c r="D118" s="60">
        <v>65</v>
      </c>
      <c r="E118" s="61">
        <v>427.4</v>
      </c>
      <c r="F118" s="60">
        <v>8</v>
      </c>
      <c r="G118" s="60">
        <v>12</v>
      </c>
      <c r="H118" s="60">
        <v>39</v>
      </c>
      <c r="I118" s="61">
        <v>427.4</v>
      </c>
      <c r="J118" s="61">
        <v>427.4</v>
      </c>
      <c r="K118" s="62">
        <v>23507</v>
      </c>
      <c r="L118" s="62">
        <v>0</v>
      </c>
      <c r="M118" s="63">
        <v>23507</v>
      </c>
      <c r="N118" s="41">
        <v>55</v>
      </c>
    </row>
    <row r="119" spans="1:14" ht="24" x14ac:dyDescent="0.25">
      <c r="A119" s="115">
        <v>104</v>
      </c>
      <c r="B119" s="59" t="s">
        <v>540</v>
      </c>
      <c r="C119" s="60">
        <v>1957</v>
      </c>
      <c r="D119" s="60">
        <v>65</v>
      </c>
      <c r="E119" s="61">
        <v>421.7</v>
      </c>
      <c r="F119" s="60">
        <v>8</v>
      </c>
      <c r="G119" s="60">
        <v>8</v>
      </c>
      <c r="H119" s="60">
        <v>24</v>
      </c>
      <c r="I119" s="61">
        <v>421.7</v>
      </c>
      <c r="J119" s="61">
        <v>421.7</v>
      </c>
      <c r="K119" s="62">
        <v>23193.5</v>
      </c>
      <c r="L119" s="62">
        <v>0</v>
      </c>
      <c r="M119" s="63">
        <v>23193.5</v>
      </c>
      <c r="N119" s="41">
        <v>55</v>
      </c>
    </row>
    <row r="120" spans="1:14" ht="24" x14ac:dyDescent="0.25">
      <c r="A120" s="115">
        <v>105</v>
      </c>
      <c r="B120" s="59" t="s">
        <v>541</v>
      </c>
      <c r="C120" s="60">
        <v>1957</v>
      </c>
      <c r="D120" s="60">
        <v>65</v>
      </c>
      <c r="E120" s="61">
        <v>436.3</v>
      </c>
      <c r="F120" s="60">
        <v>8</v>
      </c>
      <c r="G120" s="60">
        <v>10</v>
      </c>
      <c r="H120" s="60">
        <v>24</v>
      </c>
      <c r="I120" s="61">
        <v>436.3</v>
      </c>
      <c r="J120" s="61">
        <v>436.3</v>
      </c>
      <c r="K120" s="62">
        <v>23996.5</v>
      </c>
      <c r="L120" s="62">
        <v>0</v>
      </c>
      <c r="M120" s="63">
        <v>23996.5</v>
      </c>
      <c r="N120" s="41">
        <v>55</v>
      </c>
    </row>
    <row r="121" spans="1:14" x14ac:dyDescent="0.25">
      <c r="A121" s="115">
        <v>106</v>
      </c>
      <c r="B121" s="59" t="s">
        <v>542</v>
      </c>
      <c r="C121" s="60">
        <v>1957</v>
      </c>
      <c r="D121" s="60">
        <v>65</v>
      </c>
      <c r="E121" s="61">
        <v>876.4</v>
      </c>
      <c r="F121" s="60">
        <v>16</v>
      </c>
      <c r="G121" s="60">
        <v>22</v>
      </c>
      <c r="H121" s="60">
        <v>45</v>
      </c>
      <c r="I121" s="61">
        <v>876.4</v>
      </c>
      <c r="J121" s="61">
        <v>876.4</v>
      </c>
      <c r="K121" s="62">
        <v>48202</v>
      </c>
      <c r="L121" s="62">
        <v>0</v>
      </c>
      <c r="M121" s="63">
        <v>48202</v>
      </c>
      <c r="N121" s="41">
        <v>55</v>
      </c>
    </row>
    <row r="122" spans="1:14" x14ac:dyDescent="0.25">
      <c r="A122" s="115">
        <v>107</v>
      </c>
      <c r="B122" s="59" t="s">
        <v>543</v>
      </c>
      <c r="C122" s="60">
        <v>1957</v>
      </c>
      <c r="D122" s="60">
        <v>65</v>
      </c>
      <c r="E122" s="61">
        <v>423.5</v>
      </c>
      <c r="F122" s="60">
        <v>8</v>
      </c>
      <c r="G122" s="60">
        <v>12</v>
      </c>
      <c r="H122" s="60">
        <v>22</v>
      </c>
      <c r="I122" s="61">
        <v>423.5</v>
      </c>
      <c r="J122" s="61">
        <v>423.5</v>
      </c>
      <c r="K122" s="62">
        <v>23292.5</v>
      </c>
      <c r="L122" s="62">
        <v>0</v>
      </c>
      <c r="M122" s="63">
        <v>23292.5</v>
      </c>
      <c r="N122" s="41">
        <v>55</v>
      </c>
    </row>
    <row r="123" spans="1:14" x14ac:dyDescent="0.25">
      <c r="A123" s="115">
        <v>108</v>
      </c>
      <c r="B123" s="59" t="s">
        <v>544</v>
      </c>
      <c r="C123" s="60">
        <v>1957</v>
      </c>
      <c r="D123" s="60">
        <v>64</v>
      </c>
      <c r="E123" s="61">
        <v>349.5</v>
      </c>
      <c r="F123" s="60">
        <v>8</v>
      </c>
      <c r="G123" s="60">
        <v>9</v>
      </c>
      <c r="H123" s="60">
        <v>14</v>
      </c>
      <c r="I123" s="61">
        <v>349.5</v>
      </c>
      <c r="J123" s="61">
        <v>349.5</v>
      </c>
      <c r="K123" s="62">
        <v>19222.5</v>
      </c>
      <c r="L123" s="62">
        <v>0</v>
      </c>
      <c r="M123" s="63">
        <v>19222.5</v>
      </c>
      <c r="N123" s="41">
        <v>55</v>
      </c>
    </row>
    <row r="124" spans="1:14" x14ac:dyDescent="0.25">
      <c r="A124" s="115">
        <v>109</v>
      </c>
      <c r="B124" s="59" t="s">
        <v>545</v>
      </c>
      <c r="C124" s="60">
        <v>1957</v>
      </c>
      <c r="D124" s="60">
        <v>63</v>
      </c>
      <c r="E124" s="61">
        <v>640.5</v>
      </c>
      <c r="F124" s="60">
        <v>8</v>
      </c>
      <c r="G124" s="60">
        <v>10</v>
      </c>
      <c r="H124" s="60">
        <v>25</v>
      </c>
      <c r="I124" s="61">
        <v>640.5</v>
      </c>
      <c r="J124" s="61">
        <v>640.5</v>
      </c>
      <c r="K124" s="62">
        <v>35227.5</v>
      </c>
      <c r="L124" s="62">
        <v>0</v>
      </c>
      <c r="M124" s="63">
        <v>35227.5</v>
      </c>
      <c r="N124" s="41">
        <v>55</v>
      </c>
    </row>
    <row r="125" spans="1:14" x14ac:dyDescent="0.25">
      <c r="A125" s="115">
        <v>110</v>
      </c>
      <c r="B125" s="59" t="s">
        <v>546</v>
      </c>
      <c r="C125" s="60">
        <v>1957</v>
      </c>
      <c r="D125" s="60">
        <v>62</v>
      </c>
      <c r="E125" s="61">
        <v>350.9</v>
      </c>
      <c r="F125" s="60">
        <v>8</v>
      </c>
      <c r="G125" s="60">
        <v>10</v>
      </c>
      <c r="H125" s="60">
        <v>21</v>
      </c>
      <c r="I125" s="61">
        <v>350.9</v>
      </c>
      <c r="J125" s="61">
        <v>350.9</v>
      </c>
      <c r="K125" s="62">
        <v>19299.5</v>
      </c>
      <c r="L125" s="62">
        <v>0</v>
      </c>
      <c r="M125" s="63">
        <v>19299.5</v>
      </c>
      <c r="N125" s="41">
        <v>55</v>
      </c>
    </row>
    <row r="126" spans="1:14" x14ac:dyDescent="0.25">
      <c r="A126" s="115">
        <v>111</v>
      </c>
      <c r="B126" s="59" t="s">
        <v>547</v>
      </c>
      <c r="C126" s="60">
        <v>1957</v>
      </c>
      <c r="D126" s="60">
        <v>62</v>
      </c>
      <c r="E126" s="61">
        <v>352.6</v>
      </c>
      <c r="F126" s="60">
        <v>8</v>
      </c>
      <c r="G126" s="60">
        <v>12</v>
      </c>
      <c r="H126" s="60">
        <v>21</v>
      </c>
      <c r="I126" s="61">
        <v>352.6</v>
      </c>
      <c r="J126" s="61">
        <v>352.6</v>
      </c>
      <c r="K126" s="62">
        <v>19393</v>
      </c>
      <c r="L126" s="62">
        <v>0</v>
      </c>
      <c r="M126" s="63">
        <v>19393</v>
      </c>
      <c r="N126" s="41">
        <v>55</v>
      </c>
    </row>
    <row r="127" spans="1:14" x14ac:dyDescent="0.25">
      <c r="A127" s="115">
        <v>112</v>
      </c>
      <c r="B127" s="59" t="s">
        <v>548</v>
      </c>
      <c r="C127" s="60">
        <v>1957</v>
      </c>
      <c r="D127" s="60">
        <v>62</v>
      </c>
      <c r="E127" s="61">
        <v>341.5</v>
      </c>
      <c r="F127" s="60">
        <v>8</v>
      </c>
      <c r="G127" s="60">
        <v>8</v>
      </c>
      <c r="H127" s="60">
        <v>24</v>
      </c>
      <c r="I127" s="61">
        <v>341.5</v>
      </c>
      <c r="J127" s="61">
        <v>341.5</v>
      </c>
      <c r="K127" s="62">
        <v>18782.5</v>
      </c>
      <c r="L127" s="62">
        <v>0</v>
      </c>
      <c r="M127" s="63">
        <v>18782.5</v>
      </c>
      <c r="N127" s="41">
        <v>55</v>
      </c>
    </row>
    <row r="128" spans="1:14" x14ac:dyDescent="0.25">
      <c r="A128" s="115">
        <v>113</v>
      </c>
      <c r="B128" s="59" t="s">
        <v>549</v>
      </c>
      <c r="C128" s="60">
        <v>1957</v>
      </c>
      <c r="D128" s="60">
        <v>61</v>
      </c>
      <c r="E128" s="61">
        <v>437.1</v>
      </c>
      <c r="F128" s="60">
        <v>8</v>
      </c>
      <c r="G128" s="60">
        <v>11</v>
      </c>
      <c r="H128" s="60">
        <v>18</v>
      </c>
      <c r="I128" s="61">
        <v>437.1</v>
      </c>
      <c r="J128" s="61">
        <v>437.1</v>
      </c>
      <c r="K128" s="62">
        <v>24040.5</v>
      </c>
      <c r="L128" s="62">
        <v>0</v>
      </c>
      <c r="M128" s="63">
        <v>24040.5</v>
      </c>
      <c r="N128" s="41">
        <v>55</v>
      </c>
    </row>
    <row r="129" spans="1:14" x14ac:dyDescent="0.25">
      <c r="A129" s="115">
        <v>114</v>
      </c>
      <c r="B129" s="59" t="s">
        <v>550</v>
      </c>
      <c r="C129" s="60">
        <v>1957</v>
      </c>
      <c r="D129" s="60">
        <v>61</v>
      </c>
      <c r="E129" s="61">
        <v>944.1</v>
      </c>
      <c r="F129" s="60">
        <v>18</v>
      </c>
      <c r="G129" s="60">
        <v>18</v>
      </c>
      <c r="H129" s="60">
        <v>36</v>
      </c>
      <c r="I129" s="61">
        <v>944.1</v>
      </c>
      <c r="J129" s="61">
        <v>944.1</v>
      </c>
      <c r="K129" s="62">
        <v>51925.5</v>
      </c>
      <c r="L129" s="62">
        <v>0</v>
      </c>
      <c r="M129" s="63">
        <v>51925.5</v>
      </c>
      <c r="N129" s="41">
        <v>55</v>
      </c>
    </row>
    <row r="130" spans="1:14" x14ac:dyDescent="0.25">
      <c r="A130" s="115">
        <v>115</v>
      </c>
      <c r="B130" s="59" t="s">
        <v>551</v>
      </c>
      <c r="C130" s="60">
        <v>1957</v>
      </c>
      <c r="D130" s="60">
        <v>59</v>
      </c>
      <c r="E130" s="61">
        <v>342.5</v>
      </c>
      <c r="F130" s="60">
        <v>8</v>
      </c>
      <c r="G130" s="60">
        <v>12</v>
      </c>
      <c r="H130" s="60">
        <v>34</v>
      </c>
      <c r="I130" s="61">
        <v>342.5</v>
      </c>
      <c r="J130" s="61">
        <v>342.5</v>
      </c>
      <c r="K130" s="62">
        <v>18837.5</v>
      </c>
      <c r="L130" s="62">
        <v>0</v>
      </c>
      <c r="M130" s="63">
        <v>18837.5</v>
      </c>
      <c r="N130" s="41">
        <v>55</v>
      </c>
    </row>
    <row r="131" spans="1:14" x14ac:dyDescent="0.25">
      <c r="A131" s="115">
        <v>116</v>
      </c>
      <c r="B131" s="59" t="s">
        <v>552</v>
      </c>
      <c r="C131" s="60">
        <v>1957</v>
      </c>
      <c r="D131" s="60">
        <v>58</v>
      </c>
      <c r="E131" s="61">
        <v>430</v>
      </c>
      <c r="F131" s="60">
        <v>8</v>
      </c>
      <c r="G131" s="60">
        <v>7</v>
      </c>
      <c r="H131" s="60">
        <v>21</v>
      </c>
      <c r="I131" s="61">
        <v>430</v>
      </c>
      <c r="J131" s="61">
        <v>430</v>
      </c>
      <c r="K131" s="62">
        <v>23650</v>
      </c>
      <c r="L131" s="62">
        <v>0</v>
      </c>
      <c r="M131" s="63">
        <v>23650</v>
      </c>
      <c r="N131" s="41">
        <v>55</v>
      </c>
    </row>
    <row r="132" spans="1:14" x14ac:dyDescent="0.25">
      <c r="A132" s="115">
        <v>117</v>
      </c>
      <c r="B132" s="59" t="s">
        <v>553</v>
      </c>
      <c r="C132" s="60">
        <v>1957</v>
      </c>
      <c r="D132" s="60">
        <v>57</v>
      </c>
      <c r="E132" s="61">
        <v>430.6</v>
      </c>
      <c r="F132" s="60">
        <v>8</v>
      </c>
      <c r="G132" s="60">
        <v>12</v>
      </c>
      <c r="H132" s="60">
        <v>23</v>
      </c>
      <c r="I132" s="61">
        <v>430.6</v>
      </c>
      <c r="J132" s="61">
        <v>430.6</v>
      </c>
      <c r="K132" s="62">
        <v>23683</v>
      </c>
      <c r="L132" s="62">
        <v>0</v>
      </c>
      <c r="M132" s="63">
        <v>23683</v>
      </c>
      <c r="N132" s="41">
        <v>55</v>
      </c>
    </row>
    <row r="133" spans="1:14" x14ac:dyDescent="0.25">
      <c r="A133" s="115">
        <v>118</v>
      </c>
      <c r="B133" s="59" t="s">
        <v>554</v>
      </c>
      <c r="C133" s="60">
        <v>1957</v>
      </c>
      <c r="D133" s="60">
        <v>57</v>
      </c>
      <c r="E133" s="61">
        <v>430.5</v>
      </c>
      <c r="F133" s="60">
        <v>8</v>
      </c>
      <c r="G133" s="60">
        <v>12</v>
      </c>
      <c r="H133" s="60">
        <v>21</v>
      </c>
      <c r="I133" s="61">
        <v>430.5</v>
      </c>
      <c r="J133" s="61">
        <v>430.5</v>
      </c>
      <c r="K133" s="62">
        <v>23677.5</v>
      </c>
      <c r="L133" s="62">
        <v>0</v>
      </c>
      <c r="M133" s="63">
        <v>23677.5</v>
      </c>
      <c r="N133" s="41">
        <v>55</v>
      </c>
    </row>
    <row r="134" spans="1:14" x14ac:dyDescent="0.25">
      <c r="A134" s="115">
        <v>119</v>
      </c>
      <c r="B134" s="59" t="s">
        <v>555</v>
      </c>
      <c r="C134" s="60">
        <v>1957</v>
      </c>
      <c r="D134" s="60">
        <v>57</v>
      </c>
      <c r="E134" s="61">
        <v>349.6</v>
      </c>
      <c r="F134" s="60">
        <v>8</v>
      </c>
      <c r="G134" s="60">
        <v>9</v>
      </c>
      <c r="H134" s="60">
        <v>23</v>
      </c>
      <c r="I134" s="61">
        <v>349.6</v>
      </c>
      <c r="J134" s="61">
        <v>349.6</v>
      </c>
      <c r="K134" s="62">
        <v>19228</v>
      </c>
      <c r="L134" s="62">
        <v>0</v>
      </c>
      <c r="M134" s="63">
        <v>19228</v>
      </c>
      <c r="N134" s="41">
        <v>55</v>
      </c>
    </row>
    <row r="135" spans="1:14" x14ac:dyDescent="0.25">
      <c r="A135" s="115">
        <v>120</v>
      </c>
      <c r="B135" s="59" t="s">
        <v>556</v>
      </c>
      <c r="C135" s="60">
        <v>1957</v>
      </c>
      <c r="D135" s="60">
        <v>53</v>
      </c>
      <c r="E135" s="61">
        <v>435.5</v>
      </c>
      <c r="F135" s="60">
        <v>8</v>
      </c>
      <c r="G135" s="60">
        <v>14</v>
      </c>
      <c r="H135" s="60">
        <v>23</v>
      </c>
      <c r="I135" s="61">
        <v>435.5</v>
      </c>
      <c r="J135" s="61">
        <v>435.5</v>
      </c>
      <c r="K135" s="62">
        <v>23952.5</v>
      </c>
      <c r="L135" s="62">
        <v>0</v>
      </c>
      <c r="M135" s="63">
        <v>23952.5</v>
      </c>
      <c r="N135" s="41">
        <v>55</v>
      </c>
    </row>
    <row r="136" spans="1:14" x14ac:dyDescent="0.25">
      <c r="A136" s="115">
        <v>121</v>
      </c>
      <c r="B136" s="59" t="s">
        <v>557</v>
      </c>
      <c r="C136" s="60">
        <v>1957</v>
      </c>
      <c r="D136" s="60">
        <v>44</v>
      </c>
      <c r="E136" s="61">
        <v>421</v>
      </c>
      <c r="F136" s="60">
        <v>8</v>
      </c>
      <c r="G136" s="60">
        <v>11</v>
      </c>
      <c r="H136" s="60">
        <v>26</v>
      </c>
      <c r="I136" s="61">
        <v>421</v>
      </c>
      <c r="J136" s="61">
        <v>421</v>
      </c>
      <c r="K136" s="62">
        <v>23155</v>
      </c>
      <c r="L136" s="62">
        <v>0</v>
      </c>
      <c r="M136" s="63">
        <v>23155</v>
      </c>
      <c r="N136" s="41">
        <v>55</v>
      </c>
    </row>
    <row r="137" spans="1:14" x14ac:dyDescent="0.25">
      <c r="A137" s="115">
        <v>122</v>
      </c>
      <c r="B137" s="59" t="s">
        <v>558</v>
      </c>
      <c r="C137" s="60">
        <v>1958</v>
      </c>
      <c r="D137" s="60">
        <v>66</v>
      </c>
      <c r="E137" s="61">
        <v>591.79999999999995</v>
      </c>
      <c r="F137" s="60">
        <v>8</v>
      </c>
      <c r="G137" s="60">
        <v>15</v>
      </c>
      <c r="H137" s="60">
        <v>33</v>
      </c>
      <c r="I137" s="61">
        <v>591.79999999999995</v>
      </c>
      <c r="J137" s="61">
        <v>591.79999999999995</v>
      </c>
      <c r="K137" s="62">
        <v>32549</v>
      </c>
      <c r="L137" s="62">
        <v>0</v>
      </c>
      <c r="M137" s="63">
        <v>32549</v>
      </c>
      <c r="N137" s="41">
        <v>55</v>
      </c>
    </row>
    <row r="138" spans="1:14" x14ac:dyDescent="0.25">
      <c r="A138" s="115">
        <v>123</v>
      </c>
      <c r="B138" s="59" t="s">
        <v>559</v>
      </c>
      <c r="C138" s="60">
        <v>1958</v>
      </c>
      <c r="D138" s="60">
        <v>63</v>
      </c>
      <c r="E138" s="61">
        <v>435.5</v>
      </c>
      <c r="F138" s="60">
        <v>8</v>
      </c>
      <c r="G138" s="60">
        <v>10</v>
      </c>
      <c r="H138" s="60">
        <v>26</v>
      </c>
      <c r="I138" s="61">
        <v>435.5</v>
      </c>
      <c r="J138" s="61">
        <v>435.5</v>
      </c>
      <c r="K138" s="62">
        <v>23952.5</v>
      </c>
      <c r="L138" s="62">
        <v>0</v>
      </c>
      <c r="M138" s="63">
        <v>23952.5</v>
      </c>
      <c r="N138" s="41">
        <v>55</v>
      </c>
    </row>
    <row r="139" spans="1:14" x14ac:dyDescent="0.25">
      <c r="A139" s="115">
        <v>124</v>
      </c>
      <c r="B139" s="59" t="s">
        <v>560</v>
      </c>
      <c r="C139" s="60">
        <v>1958</v>
      </c>
      <c r="D139" s="60">
        <v>60</v>
      </c>
      <c r="E139" s="61">
        <v>337.7</v>
      </c>
      <c r="F139" s="60">
        <v>8</v>
      </c>
      <c r="G139" s="60">
        <v>10</v>
      </c>
      <c r="H139" s="60">
        <v>26</v>
      </c>
      <c r="I139" s="61">
        <v>337.7</v>
      </c>
      <c r="J139" s="61">
        <v>337.7</v>
      </c>
      <c r="K139" s="62">
        <v>18573.5</v>
      </c>
      <c r="L139" s="62">
        <v>0</v>
      </c>
      <c r="M139" s="63">
        <v>18573.5</v>
      </c>
      <c r="N139" s="41">
        <v>55</v>
      </c>
    </row>
    <row r="140" spans="1:14" x14ac:dyDescent="0.25">
      <c r="A140" s="115">
        <v>125</v>
      </c>
      <c r="B140" s="59" t="s">
        <v>561</v>
      </c>
      <c r="C140" s="60">
        <v>1958</v>
      </c>
      <c r="D140" s="60">
        <v>59</v>
      </c>
      <c r="E140" s="61">
        <v>435.5</v>
      </c>
      <c r="F140" s="60">
        <v>8</v>
      </c>
      <c r="G140" s="60">
        <v>10</v>
      </c>
      <c r="H140" s="60">
        <v>31</v>
      </c>
      <c r="I140" s="61">
        <v>435.5</v>
      </c>
      <c r="J140" s="61">
        <v>435.5</v>
      </c>
      <c r="K140" s="62">
        <v>23952.5</v>
      </c>
      <c r="L140" s="62">
        <v>0</v>
      </c>
      <c r="M140" s="63">
        <v>23952.5</v>
      </c>
      <c r="N140" s="41">
        <v>55</v>
      </c>
    </row>
    <row r="141" spans="1:14" ht="24" x14ac:dyDescent="0.25">
      <c r="A141" s="115">
        <v>126</v>
      </c>
      <c r="B141" s="59" t="s">
        <v>562</v>
      </c>
      <c r="C141" s="60">
        <v>1958</v>
      </c>
      <c r="D141" s="60">
        <v>58</v>
      </c>
      <c r="E141" s="61">
        <v>418.4</v>
      </c>
      <c r="F141" s="60">
        <v>8</v>
      </c>
      <c r="G141" s="60">
        <v>8</v>
      </c>
      <c r="H141" s="60">
        <v>20</v>
      </c>
      <c r="I141" s="61">
        <v>418.4</v>
      </c>
      <c r="J141" s="61">
        <v>418.4</v>
      </c>
      <c r="K141" s="62">
        <v>23012</v>
      </c>
      <c r="L141" s="62">
        <v>0</v>
      </c>
      <c r="M141" s="63">
        <v>23012</v>
      </c>
      <c r="N141" s="41">
        <v>55</v>
      </c>
    </row>
    <row r="142" spans="1:14" ht="24" x14ac:dyDescent="0.25">
      <c r="A142" s="115">
        <v>127</v>
      </c>
      <c r="B142" s="59" t="s">
        <v>563</v>
      </c>
      <c r="C142" s="60">
        <v>1958</v>
      </c>
      <c r="D142" s="60">
        <v>57</v>
      </c>
      <c r="E142" s="61">
        <v>417.2</v>
      </c>
      <c r="F142" s="60">
        <v>6</v>
      </c>
      <c r="G142" s="60">
        <v>8</v>
      </c>
      <c r="H142" s="60">
        <v>16</v>
      </c>
      <c r="I142" s="61">
        <v>417.2</v>
      </c>
      <c r="J142" s="61">
        <v>417.2</v>
      </c>
      <c r="K142" s="62">
        <v>22946</v>
      </c>
      <c r="L142" s="62">
        <v>0</v>
      </c>
      <c r="M142" s="63">
        <v>22946</v>
      </c>
      <c r="N142" s="41">
        <v>55</v>
      </c>
    </row>
    <row r="143" spans="1:14" x14ac:dyDescent="0.25">
      <c r="A143" s="115">
        <v>128</v>
      </c>
      <c r="B143" s="59" t="s">
        <v>564</v>
      </c>
      <c r="C143" s="60">
        <v>1958</v>
      </c>
      <c r="D143" s="60">
        <v>41</v>
      </c>
      <c r="E143" s="61">
        <v>507</v>
      </c>
      <c r="F143" s="60">
        <v>16</v>
      </c>
      <c r="G143" s="60">
        <v>16</v>
      </c>
      <c r="H143" s="60">
        <v>37</v>
      </c>
      <c r="I143" s="61">
        <v>507</v>
      </c>
      <c r="J143" s="61">
        <v>507</v>
      </c>
      <c r="K143" s="62">
        <v>27885</v>
      </c>
      <c r="L143" s="62">
        <v>0</v>
      </c>
      <c r="M143" s="63">
        <v>27885</v>
      </c>
      <c r="N143" s="41">
        <v>55</v>
      </c>
    </row>
    <row r="144" spans="1:14" x14ac:dyDescent="0.25">
      <c r="A144" s="115">
        <v>129</v>
      </c>
      <c r="B144" s="59" t="s">
        <v>565</v>
      </c>
      <c r="C144" s="60">
        <v>1958</v>
      </c>
      <c r="D144" s="60">
        <v>40</v>
      </c>
      <c r="E144" s="61">
        <v>504.4</v>
      </c>
      <c r="F144" s="60">
        <v>16</v>
      </c>
      <c r="G144" s="60">
        <v>17</v>
      </c>
      <c r="H144" s="60">
        <v>41</v>
      </c>
      <c r="I144" s="61">
        <v>504.4</v>
      </c>
      <c r="J144" s="61">
        <v>504.4</v>
      </c>
      <c r="K144" s="62">
        <v>27742</v>
      </c>
      <c r="L144" s="62">
        <v>0</v>
      </c>
      <c r="M144" s="63">
        <v>27742</v>
      </c>
      <c r="N144" s="41">
        <v>55</v>
      </c>
    </row>
    <row r="145" spans="1:14" x14ac:dyDescent="0.25">
      <c r="A145" s="115">
        <v>130</v>
      </c>
      <c r="B145" s="59" t="s">
        <v>566</v>
      </c>
      <c r="C145" s="60">
        <v>1958</v>
      </c>
      <c r="D145" s="60">
        <v>33</v>
      </c>
      <c r="E145" s="61">
        <v>418</v>
      </c>
      <c r="F145" s="60">
        <v>8</v>
      </c>
      <c r="G145" s="60">
        <v>10</v>
      </c>
      <c r="H145" s="60">
        <v>24</v>
      </c>
      <c r="I145" s="61">
        <v>418</v>
      </c>
      <c r="J145" s="61">
        <v>418</v>
      </c>
      <c r="K145" s="62">
        <v>22990</v>
      </c>
      <c r="L145" s="62">
        <v>0</v>
      </c>
      <c r="M145" s="63">
        <v>22990</v>
      </c>
      <c r="N145" s="41">
        <v>55</v>
      </c>
    </row>
    <row r="146" spans="1:14" ht="24" x14ac:dyDescent="0.25">
      <c r="A146" s="115">
        <v>131</v>
      </c>
      <c r="B146" s="59" t="s">
        <v>567</v>
      </c>
      <c r="C146" s="60">
        <v>1959</v>
      </c>
      <c r="D146" s="60">
        <v>62</v>
      </c>
      <c r="E146" s="61">
        <v>592.9</v>
      </c>
      <c r="F146" s="60">
        <v>17</v>
      </c>
      <c r="G146" s="60">
        <v>17</v>
      </c>
      <c r="H146" s="60">
        <v>31</v>
      </c>
      <c r="I146" s="61">
        <v>592.9</v>
      </c>
      <c r="J146" s="61">
        <v>592.9</v>
      </c>
      <c r="K146" s="62">
        <v>32609.5</v>
      </c>
      <c r="L146" s="62">
        <v>0</v>
      </c>
      <c r="M146" s="63">
        <v>32609.5</v>
      </c>
      <c r="N146" s="41">
        <v>55</v>
      </c>
    </row>
    <row r="147" spans="1:14" x14ac:dyDescent="0.25">
      <c r="A147" s="115">
        <v>132</v>
      </c>
      <c r="B147" s="59" t="s">
        <v>568</v>
      </c>
      <c r="C147" s="60">
        <v>1959</v>
      </c>
      <c r="D147" s="60">
        <v>58</v>
      </c>
      <c r="E147" s="61">
        <v>931.2</v>
      </c>
      <c r="F147" s="60">
        <v>16</v>
      </c>
      <c r="G147" s="60">
        <v>19</v>
      </c>
      <c r="H147" s="60">
        <v>54</v>
      </c>
      <c r="I147" s="61">
        <v>931.2</v>
      </c>
      <c r="J147" s="61">
        <v>931.2</v>
      </c>
      <c r="K147" s="62">
        <v>51216</v>
      </c>
      <c r="L147" s="62">
        <v>0</v>
      </c>
      <c r="M147" s="63">
        <v>51216</v>
      </c>
      <c r="N147" s="41">
        <v>55</v>
      </c>
    </row>
    <row r="148" spans="1:14" x14ac:dyDescent="0.25">
      <c r="A148" s="115">
        <v>133</v>
      </c>
      <c r="B148" s="59" t="s">
        <v>569</v>
      </c>
      <c r="C148" s="60">
        <v>1959</v>
      </c>
      <c r="D148" s="60">
        <v>58</v>
      </c>
      <c r="E148" s="61">
        <v>428.2</v>
      </c>
      <c r="F148" s="60">
        <v>8</v>
      </c>
      <c r="G148" s="60">
        <v>13</v>
      </c>
      <c r="H148" s="60">
        <v>21</v>
      </c>
      <c r="I148" s="61">
        <v>428.2</v>
      </c>
      <c r="J148" s="61">
        <v>428.2</v>
      </c>
      <c r="K148" s="62">
        <v>23551</v>
      </c>
      <c r="L148" s="62">
        <v>0</v>
      </c>
      <c r="M148" s="63">
        <v>23551</v>
      </c>
      <c r="N148" s="41">
        <v>55</v>
      </c>
    </row>
    <row r="149" spans="1:14" x14ac:dyDescent="0.25">
      <c r="A149" s="115">
        <v>134</v>
      </c>
      <c r="B149" s="59" t="s">
        <v>570</v>
      </c>
      <c r="C149" s="60">
        <v>1959</v>
      </c>
      <c r="D149" s="60">
        <v>55</v>
      </c>
      <c r="E149" s="61">
        <v>581.29999999999995</v>
      </c>
      <c r="F149" s="60">
        <v>8</v>
      </c>
      <c r="G149" s="60">
        <v>12</v>
      </c>
      <c r="H149" s="60">
        <v>21</v>
      </c>
      <c r="I149" s="61">
        <v>581.29999999999995</v>
      </c>
      <c r="J149" s="61">
        <v>581.29999999999995</v>
      </c>
      <c r="K149" s="62">
        <v>31971.5</v>
      </c>
      <c r="L149" s="62">
        <v>0</v>
      </c>
      <c r="M149" s="63">
        <v>31971.5</v>
      </c>
      <c r="N149" s="41">
        <v>55</v>
      </c>
    </row>
    <row r="150" spans="1:14" ht="24" x14ac:dyDescent="0.25">
      <c r="A150" s="115">
        <v>135</v>
      </c>
      <c r="B150" s="59" t="s">
        <v>571</v>
      </c>
      <c r="C150" s="60">
        <v>1959</v>
      </c>
      <c r="D150" s="60">
        <v>54</v>
      </c>
      <c r="E150" s="61">
        <v>661.3</v>
      </c>
      <c r="F150" s="60">
        <v>22</v>
      </c>
      <c r="G150" s="60">
        <v>25</v>
      </c>
      <c r="H150" s="60">
        <v>35</v>
      </c>
      <c r="I150" s="61">
        <v>661.3</v>
      </c>
      <c r="J150" s="61">
        <v>661.3</v>
      </c>
      <c r="K150" s="62">
        <v>36371.5</v>
      </c>
      <c r="L150" s="62">
        <v>0</v>
      </c>
      <c r="M150" s="63">
        <v>36371.5</v>
      </c>
      <c r="N150" s="41">
        <v>55</v>
      </c>
    </row>
    <row r="151" spans="1:14" x14ac:dyDescent="0.25">
      <c r="A151" s="115">
        <v>136</v>
      </c>
      <c r="B151" s="59" t="s">
        <v>572</v>
      </c>
      <c r="C151" s="60">
        <v>1959</v>
      </c>
      <c r="D151" s="60">
        <v>53</v>
      </c>
      <c r="E151" s="61">
        <v>498.7</v>
      </c>
      <c r="F151" s="60">
        <v>12</v>
      </c>
      <c r="G151" s="60">
        <v>16</v>
      </c>
      <c r="H151" s="60">
        <v>37</v>
      </c>
      <c r="I151" s="61">
        <v>498.7</v>
      </c>
      <c r="J151" s="61">
        <v>498.7</v>
      </c>
      <c r="K151" s="62">
        <v>27428.5</v>
      </c>
      <c r="L151" s="62">
        <v>0</v>
      </c>
      <c r="M151" s="63">
        <v>27428.5</v>
      </c>
      <c r="N151" s="41">
        <v>55</v>
      </c>
    </row>
    <row r="152" spans="1:14" x14ac:dyDescent="0.25">
      <c r="A152" s="115">
        <v>137</v>
      </c>
      <c r="B152" s="59" t="s">
        <v>573</v>
      </c>
      <c r="C152" s="60">
        <v>1959</v>
      </c>
      <c r="D152" s="60">
        <v>47</v>
      </c>
      <c r="E152" s="61">
        <v>493.5</v>
      </c>
      <c r="F152" s="60">
        <v>8</v>
      </c>
      <c r="G152" s="60">
        <v>11</v>
      </c>
      <c r="H152" s="60">
        <v>28</v>
      </c>
      <c r="I152" s="61">
        <v>493.5</v>
      </c>
      <c r="J152" s="61">
        <v>493.5</v>
      </c>
      <c r="K152" s="62">
        <v>27142.5</v>
      </c>
      <c r="L152" s="62">
        <v>0</v>
      </c>
      <c r="M152" s="63">
        <v>27142.5</v>
      </c>
      <c r="N152" s="41">
        <v>55</v>
      </c>
    </row>
    <row r="153" spans="1:14" x14ac:dyDescent="0.25">
      <c r="A153" s="115">
        <v>138</v>
      </c>
      <c r="B153" s="59" t="s">
        <v>574</v>
      </c>
      <c r="C153" s="60">
        <v>1959</v>
      </c>
      <c r="D153" s="60">
        <v>43</v>
      </c>
      <c r="E153" s="61">
        <v>425.2</v>
      </c>
      <c r="F153" s="60">
        <v>8</v>
      </c>
      <c r="G153" s="60">
        <v>8</v>
      </c>
      <c r="H153" s="60">
        <v>24</v>
      </c>
      <c r="I153" s="61">
        <v>425.2</v>
      </c>
      <c r="J153" s="61">
        <v>425.2</v>
      </c>
      <c r="K153" s="62">
        <v>23386</v>
      </c>
      <c r="L153" s="62">
        <v>0</v>
      </c>
      <c r="M153" s="63">
        <v>23386</v>
      </c>
      <c r="N153" s="41">
        <v>55</v>
      </c>
    </row>
    <row r="154" spans="1:14" x14ac:dyDescent="0.25">
      <c r="A154" s="115">
        <v>139</v>
      </c>
      <c r="B154" s="59" t="s">
        <v>575</v>
      </c>
      <c r="C154" s="60">
        <v>1960</v>
      </c>
      <c r="D154" s="60">
        <v>70</v>
      </c>
      <c r="E154" s="61">
        <v>422.1</v>
      </c>
      <c r="F154" s="60">
        <v>8</v>
      </c>
      <c r="G154" s="60">
        <v>8</v>
      </c>
      <c r="H154" s="60">
        <v>26</v>
      </c>
      <c r="I154" s="61">
        <v>422.1</v>
      </c>
      <c r="J154" s="61">
        <v>422.1</v>
      </c>
      <c r="K154" s="62">
        <v>23215.5</v>
      </c>
      <c r="L154" s="62">
        <v>0</v>
      </c>
      <c r="M154" s="63">
        <v>23215.5</v>
      </c>
      <c r="N154" s="41">
        <v>55</v>
      </c>
    </row>
    <row r="155" spans="1:14" x14ac:dyDescent="0.25">
      <c r="A155" s="115">
        <v>140</v>
      </c>
      <c r="B155" s="59" t="s">
        <v>576</v>
      </c>
      <c r="C155" s="60">
        <v>1960</v>
      </c>
      <c r="D155" s="60">
        <v>65</v>
      </c>
      <c r="E155" s="61">
        <v>423.7</v>
      </c>
      <c r="F155" s="60">
        <v>8</v>
      </c>
      <c r="G155" s="60">
        <v>8</v>
      </c>
      <c r="H155" s="60">
        <v>25</v>
      </c>
      <c r="I155" s="61">
        <v>423.7</v>
      </c>
      <c r="J155" s="61">
        <v>423.7</v>
      </c>
      <c r="K155" s="62">
        <v>23303.5</v>
      </c>
      <c r="L155" s="62">
        <v>0</v>
      </c>
      <c r="M155" s="63">
        <v>23303.5</v>
      </c>
      <c r="N155" s="41">
        <v>55</v>
      </c>
    </row>
    <row r="156" spans="1:14" x14ac:dyDescent="0.25">
      <c r="A156" s="115">
        <v>141</v>
      </c>
      <c r="B156" s="59" t="s">
        <v>577</v>
      </c>
      <c r="C156" s="60">
        <v>1960</v>
      </c>
      <c r="D156" s="60">
        <v>62</v>
      </c>
      <c r="E156" s="61">
        <v>631.79999999999995</v>
      </c>
      <c r="F156" s="60">
        <v>12</v>
      </c>
      <c r="G156" s="60">
        <v>15</v>
      </c>
      <c r="H156" s="60">
        <v>43</v>
      </c>
      <c r="I156" s="61">
        <v>631.79999999999995</v>
      </c>
      <c r="J156" s="61">
        <v>631.79999999999995</v>
      </c>
      <c r="K156" s="62">
        <v>34749</v>
      </c>
      <c r="L156" s="62">
        <v>0</v>
      </c>
      <c r="M156" s="63">
        <v>34749</v>
      </c>
      <c r="N156" s="41">
        <v>55</v>
      </c>
    </row>
    <row r="157" spans="1:14" x14ac:dyDescent="0.25">
      <c r="A157" s="115">
        <v>142</v>
      </c>
      <c r="B157" s="59" t="s">
        <v>578</v>
      </c>
      <c r="C157" s="60">
        <v>1960</v>
      </c>
      <c r="D157" s="60">
        <v>46</v>
      </c>
      <c r="E157" s="61">
        <v>482.5</v>
      </c>
      <c r="F157" s="60">
        <v>16</v>
      </c>
      <c r="G157" s="60">
        <v>16</v>
      </c>
      <c r="H157" s="60">
        <v>25</v>
      </c>
      <c r="I157" s="61">
        <v>482.5</v>
      </c>
      <c r="J157" s="61">
        <v>482.5</v>
      </c>
      <c r="K157" s="62">
        <v>26537.5</v>
      </c>
      <c r="L157" s="62">
        <v>0</v>
      </c>
      <c r="M157" s="63">
        <v>26537.5</v>
      </c>
      <c r="N157" s="41">
        <v>55</v>
      </c>
    </row>
    <row r="158" spans="1:14" x14ac:dyDescent="0.25">
      <c r="A158" s="115">
        <v>143</v>
      </c>
      <c r="B158" s="59" t="s">
        <v>579</v>
      </c>
      <c r="C158" s="60">
        <v>1961</v>
      </c>
      <c r="D158" s="60">
        <v>51</v>
      </c>
      <c r="E158" s="61">
        <v>422.6</v>
      </c>
      <c r="F158" s="60">
        <v>8</v>
      </c>
      <c r="G158" s="60">
        <v>8</v>
      </c>
      <c r="H158" s="60">
        <v>24</v>
      </c>
      <c r="I158" s="61">
        <v>422.6</v>
      </c>
      <c r="J158" s="61">
        <v>422.6</v>
      </c>
      <c r="K158" s="62">
        <v>23243</v>
      </c>
      <c r="L158" s="62">
        <v>0</v>
      </c>
      <c r="M158" s="63">
        <v>23243</v>
      </c>
      <c r="N158" s="41">
        <v>55</v>
      </c>
    </row>
    <row r="159" spans="1:14" x14ac:dyDescent="0.25">
      <c r="A159" s="115">
        <v>144</v>
      </c>
      <c r="B159" s="59" t="s">
        <v>580</v>
      </c>
      <c r="C159" s="60">
        <v>1961</v>
      </c>
      <c r="D159" s="60">
        <v>45</v>
      </c>
      <c r="E159" s="61">
        <v>840.4</v>
      </c>
      <c r="F159" s="60">
        <v>21</v>
      </c>
      <c r="G159" s="60">
        <v>23</v>
      </c>
      <c r="H159" s="60">
        <v>55</v>
      </c>
      <c r="I159" s="61">
        <v>840.4</v>
      </c>
      <c r="J159" s="61">
        <v>840.4</v>
      </c>
      <c r="K159" s="62">
        <v>46222</v>
      </c>
      <c r="L159" s="62">
        <v>0</v>
      </c>
      <c r="M159" s="63">
        <v>46222</v>
      </c>
      <c r="N159" s="41">
        <v>55</v>
      </c>
    </row>
    <row r="160" spans="1:14" ht="24" x14ac:dyDescent="0.25">
      <c r="A160" s="115">
        <v>145</v>
      </c>
      <c r="B160" s="254" t="s">
        <v>581</v>
      </c>
      <c r="C160" s="76">
        <v>1956</v>
      </c>
      <c r="D160" s="77">
        <v>54</v>
      </c>
      <c r="E160" s="61">
        <v>413.6</v>
      </c>
      <c r="F160" s="60">
        <v>8</v>
      </c>
      <c r="G160" s="60">
        <v>12</v>
      </c>
      <c r="H160" s="60">
        <v>23</v>
      </c>
      <c r="I160" s="61">
        <v>413.6</v>
      </c>
      <c r="J160" s="61">
        <v>413.6</v>
      </c>
      <c r="K160" s="62">
        <v>22748</v>
      </c>
      <c r="L160" s="62">
        <v>0</v>
      </c>
      <c r="M160" s="63">
        <v>22748</v>
      </c>
      <c r="N160" s="41">
        <v>55</v>
      </c>
    </row>
    <row r="161" spans="1:14" x14ac:dyDescent="0.25">
      <c r="A161" s="115">
        <v>146</v>
      </c>
      <c r="B161" s="59" t="s">
        <v>582</v>
      </c>
      <c r="C161" s="76">
        <v>1955</v>
      </c>
      <c r="D161" s="77">
        <v>31</v>
      </c>
      <c r="E161" s="61">
        <v>275.7</v>
      </c>
      <c r="F161" s="60">
        <v>4</v>
      </c>
      <c r="G161" s="60">
        <v>7</v>
      </c>
      <c r="H161" s="60">
        <v>15</v>
      </c>
      <c r="I161" s="61">
        <v>275.7</v>
      </c>
      <c r="J161" s="61">
        <v>275.7</v>
      </c>
      <c r="K161" s="62">
        <v>15163.5</v>
      </c>
      <c r="L161" s="62">
        <v>0</v>
      </c>
      <c r="M161" s="63">
        <v>15163.5</v>
      </c>
      <c r="N161" s="41">
        <v>55</v>
      </c>
    </row>
    <row r="162" spans="1:14" ht="24" x14ac:dyDescent="0.25">
      <c r="A162" s="115">
        <v>147</v>
      </c>
      <c r="B162" s="59" t="s">
        <v>583</v>
      </c>
      <c r="C162" s="76">
        <v>1956</v>
      </c>
      <c r="D162" s="77">
        <v>44</v>
      </c>
      <c r="E162" s="61">
        <v>417.6</v>
      </c>
      <c r="F162" s="60">
        <v>8</v>
      </c>
      <c r="G162" s="60">
        <v>9</v>
      </c>
      <c r="H162" s="60">
        <v>25</v>
      </c>
      <c r="I162" s="61">
        <v>417.6</v>
      </c>
      <c r="J162" s="61">
        <v>417.6</v>
      </c>
      <c r="K162" s="62">
        <v>22968</v>
      </c>
      <c r="L162" s="62">
        <v>0</v>
      </c>
      <c r="M162" s="63">
        <v>22968</v>
      </c>
      <c r="N162" s="41">
        <v>55</v>
      </c>
    </row>
    <row r="163" spans="1:14" x14ac:dyDescent="0.25">
      <c r="A163" s="498" t="s">
        <v>40</v>
      </c>
      <c r="B163" s="499"/>
      <c r="C163" s="499"/>
      <c r="D163" s="500"/>
      <c r="E163" s="64">
        <v>66496.600000000006</v>
      </c>
      <c r="F163" s="65">
        <v>1246</v>
      </c>
      <c r="G163" s="65">
        <v>1739</v>
      </c>
      <c r="H163" s="65">
        <v>3954</v>
      </c>
      <c r="I163" s="64">
        <v>66496.600000000006</v>
      </c>
      <c r="J163" s="64">
        <v>66496.600000000006</v>
      </c>
      <c r="K163" s="66">
        <v>3657313</v>
      </c>
      <c r="L163" s="66">
        <v>0</v>
      </c>
      <c r="M163" s="67">
        <v>3657313</v>
      </c>
      <c r="N163" s="41" t="s">
        <v>200</v>
      </c>
    </row>
    <row r="164" spans="1:14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6"/>
      <c r="K164" s="42"/>
      <c r="L164" s="42"/>
      <c r="M164" s="42"/>
      <c r="N164" s="42"/>
    </row>
    <row r="165" spans="1:14" x14ac:dyDescent="0.25">
      <c r="A165" s="497" t="s">
        <v>82</v>
      </c>
      <c r="B165" s="497"/>
      <c r="C165" s="497"/>
      <c r="D165" s="497"/>
      <c r="E165" s="497"/>
      <c r="F165" s="497"/>
      <c r="G165" s="497"/>
      <c r="H165" s="497"/>
      <c r="I165" s="497"/>
      <c r="J165" s="497"/>
      <c r="K165" s="497"/>
      <c r="L165" s="497"/>
      <c r="M165" s="497"/>
      <c r="N165" s="497"/>
    </row>
  </sheetData>
  <mergeCells count="14">
    <mergeCell ref="J9:J13"/>
    <mergeCell ref="K9:M9"/>
    <mergeCell ref="N9:N13"/>
    <mergeCell ref="A7:N8"/>
    <mergeCell ref="A165:N165"/>
    <mergeCell ref="A163:D163"/>
    <mergeCell ref="K10:K13"/>
    <mergeCell ref="L10:L13"/>
    <mergeCell ref="M10:M13"/>
    <mergeCell ref="A9:A14"/>
    <mergeCell ref="B9:B14"/>
    <mergeCell ref="C9:F12"/>
    <mergeCell ref="G9:H12"/>
    <mergeCell ref="I9:I13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 differentFirst="1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56"/>
  <sheetViews>
    <sheetView workbookViewId="0">
      <selection activeCell="F61" sqref="F61"/>
    </sheetView>
  </sheetViews>
  <sheetFormatPr defaultColWidth="9.140625" defaultRowHeight="15" x14ac:dyDescent="0.25"/>
  <cols>
    <col min="1" max="1" width="5" style="14" customWidth="1"/>
    <col min="2" max="2" width="51.7109375" style="14" customWidth="1"/>
    <col min="3" max="3" width="9.140625" style="14"/>
    <col min="4" max="4" width="12.28515625" style="14" bestFit="1" customWidth="1"/>
    <col min="5" max="5" width="11.140625" style="14" customWidth="1"/>
    <col min="6" max="6" width="10.7109375" style="14" customWidth="1"/>
    <col min="7" max="7" width="11.7109375" style="14" customWidth="1"/>
    <col min="8" max="8" width="19.140625" style="14" customWidth="1"/>
    <col min="9" max="9" width="42.140625" style="14" customWidth="1"/>
    <col min="10" max="16384" width="9.140625" style="14"/>
  </cols>
  <sheetData>
    <row r="1" spans="1:9" ht="15.75" x14ac:dyDescent="0.25">
      <c r="I1" s="28" t="s">
        <v>42</v>
      </c>
    </row>
    <row r="2" spans="1:9" ht="15.75" x14ac:dyDescent="0.25">
      <c r="I2" s="28" t="s">
        <v>43</v>
      </c>
    </row>
    <row r="3" spans="1:9" ht="15.75" x14ac:dyDescent="0.25">
      <c r="I3" s="28" t="s">
        <v>44</v>
      </c>
    </row>
    <row r="4" spans="1:9" ht="15.75" x14ac:dyDescent="0.25">
      <c r="A4" s="101"/>
      <c r="B4" s="101"/>
      <c r="C4" s="101"/>
      <c r="D4" s="101"/>
      <c r="E4" s="101"/>
      <c r="F4" s="101"/>
      <c r="G4" s="101"/>
      <c r="H4" s="101"/>
      <c r="I4" s="351" t="s">
        <v>677</v>
      </c>
    </row>
    <row r="5" spans="1:9" ht="9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</row>
    <row r="6" spans="1:9" hidden="1" x14ac:dyDescent="0.25">
      <c r="A6" s="101"/>
      <c r="B6" s="101"/>
      <c r="C6" s="101"/>
      <c r="D6" s="101"/>
      <c r="E6" s="101"/>
      <c r="F6" s="101"/>
      <c r="G6" s="101"/>
      <c r="H6" s="101"/>
      <c r="I6" s="101"/>
    </row>
    <row r="7" spans="1:9" ht="24.75" customHeight="1" x14ac:dyDescent="0.25">
      <c r="A7" s="523" t="s">
        <v>584</v>
      </c>
      <c r="B7" s="523"/>
      <c r="C7" s="523"/>
      <c r="D7" s="523"/>
      <c r="E7" s="523"/>
      <c r="F7" s="523"/>
      <c r="G7" s="523"/>
      <c r="H7" s="523"/>
      <c r="I7" s="523"/>
    </row>
    <row r="8" spans="1:9" ht="15" customHeight="1" x14ac:dyDescent="0.25">
      <c r="A8" s="524" t="s">
        <v>47</v>
      </c>
      <c r="B8" s="524" t="s">
        <v>236</v>
      </c>
      <c r="C8" s="487" t="s">
        <v>237</v>
      </c>
      <c r="D8" s="488"/>
      <c r="E8" s="516" t="s">
        <v>585</v>
      </c>
      <c r="F8" s="516" t="s">
        <v>586</v>
      </c>
      <c r="G8" s="516" t="s">
        <v>587</v>
      </c>
      <c r="H8" s="464" t="s">
        <v>588</v>
      </c>
      <c r="I8" s="524" t="s">
        <v>589</v>
      </c>
    </row>
    <row r="9" spans="1:9" ht="42.75" customHeight="1" x14ac:dyDescent="0.25">
      <c r="A9" s="525"/>
      <c r="B9" s="525"/>
      <c r="C9" s="489"/>
      <c r="D9" s="490"/>
      <c r="E9" s="517"/>
      <c r="F9" s="517"/>
      <c r="G9" s="517"/>
      <c r="H9" s="465"/>
      <c r="I9" s="525"/>
    </row>
    <row r="10" spans="1:9" ht="15" customHeight="1" x14ac:dyDescent="0.25">
      <c r="A10" s="525"/>
      <c r="B10" s="525"/>
      <c r="C10" s="516" t="s">
        <v>152</v>
      </c>
      <c r="D10" s="516" t="s">
        <v>153</v>
      </c>
      <c r="E10" s="517"/>
      <c r="F10" s="517"/>
      <c r="G10" s="517"/>
      <c r="H10" s="465"/>
      <c r="I10" s="525"/>
    </row>
    <row r="11" spans="1:9" x14ac:dyDescent="0.25">
      <c r="A11" s="525"/>
      <c r="B11" s="525"/>
      <c r="C11" s="517"/>
      <c r="D11" s="517"/>
      <c r="E11" s="517"/>
      <c r="F11" s="517"/>
      <c r="G11" s="517"/>
      <c r="H11" s="465"/>
      <c r="I11" s="525"/>
    </row>
    <row r="12" spans="1:9" x14ac:dyDescent="0.25">
      <c r="A12" s="526"/>
      <c r="B12" s="526"/>
      <c r="C12" s="518"/>
      <c r="D12" s="518"/>
      <c r="E12" s="518"/>
      <c r="F12" s="518"/>
      <c r="G12" s="518"/>
      <c r="H12" s="466"/>
      <c r="I12" s="526"/>
    </row>
    <row r="13" spans="1:9" x14ac:dyDescent="0.25">
      <c r="A13" s="347">
        <v>1</v>
      </c>
      <c r="B13" s="238">
        <v>2</v>
      </c>
      <c r="C13" s="238">
        <v>3</v>
      </c>
      <c r="D13" s="238">
        <v>4</v>
      </c>
      <c r="E13" s="238">
        <v>5</v>
      </c>
      <c r="F13" s="238">
        <v>6</v>
      </c>
      <c r="G13" s="238">
        <v>7</v>
      </c>
      <c r="H13" s="238">
        <v>8</v>
      </c>
      <c r="I13" s="347">
        <v>9</v>
      </c>
    </row>
    <row r="14" spans="1:9" ht="30" x14ac:dyDescent="0.25">
      <c r="A14" s="347">
        <v>1</v>
      </c>
      <c r="B14" s="174" t="s">
        <v>590</v>
      </c>
      <c r="C14" s="348">
        <v>2829</v>
      </c>
      <c r="D14" s="227">
        <v>40907</v>
      </c>
      <c r="E14" s="185">
        <v>41699</v>
      </c>
      <c r="F14" s="185">
        <v>41821</v>
      </c>
      <c r="G14" s="225">
        <v>432.2</v>
      </c>
      <c r="H14" s="181">
        <v>0</v>
      </c>
      <c r="I14" s="226" t="s">
        <v>591</v>
      </c>
    </row>
    <row r="15" spans="1:9" ht="30" x14ac:dyDescent="0.25">
      <c r="A15" s="347">
        <v>2</v>
      </c>
      <c r="B15" s="174" t="s">
        <v>592</v>
      </c>
      <c r="C15" s="348">
        <v>2815</v>
      </c>
      <c r="D15" s="227">
        <v>40907</v>
      </c>
      <c r="E15" s="185">
        <v>41699</v>
      </c>
      <c r="F15" s="185">
        <v>41821</v>
      </c>
      <c r="G15" s="225">
        <v>377.3</v>
      </c>
      <c r="H15" s="181">
        <v>0</v>
      </c>
      <c r="I15" s="226" t="s">
        <v>591</v>
      </c>
    </row>
    <row r="16" spans="1:9" ht="30" x14ac:dyDescent="0.25">
      <c r="A16" s="347">
        <v>3</v>
      </c>
      <c r="B16" s="174" t="s">
        <v>593</v>
      </c>
      <c r="C16" s="348">
        <v>2828</v>
      </c>
      <c r="D16" s="227">
        <v>40907</v>
      </c>
      <c r="E16" s="185">
        <v>41791</v>
      </c>
      <c r="F16" s="185">
        <v>41821</v>
      </c>
      <c r="G16" s="225">
        <v>436.5</v>
      </c>
      <c r="H16" s="181">
        <v>0</v>
      </c>
      <c r="I16" s="226" t="s">
        <v>591</v>
      </c>
    </row>
    <row r="17" spans="1:9" ht="30" x14ac:dyDescent="0.25">
      <c r="A17" s="347">
        <v>4</v>
      </c>
      <c r="B17" s="174" t="s">
        <v>594</v>
      </c>
      <c r="C17" s="348">
        <v>2827</v>
      </c>
      <c r="D17" s="227">
        <v>40907</v>
      </c>
      <c r="E17" s="185">
        <v>41640</v>
      </c>
      <c r="F17" s="185">
        <v>41821</v>
      </c>
      <c r="G17" s="228">
        <v>436.8</v>
      </c>
      <c r="H17" s="181">
        <v>0</v>
      </c>
      <c r="I17" s="226" t="s">
        <v>591</v>
      </c>
    </row>
    <row r="18" spans="1:9" ht="30" x14ac:dyDescent="0.25">
      <c r="A18" s="347">
        <v>5</v>
      </c>
      <c r="B18" s="174" t="s">
        <v>595</v>
      </c>
      <c r="C18" s="348">
        <v>2826</v>
      </c>
      <c r="D18" s="227">
        <v>40907</v>
      </c>
      <c r="E18" s="185">
        <v>41699</v>
      </c>
      <c r="F18" s="185">
        <v>41821</v>
      </c>
      <c r="G18" s="225">
        <v>402.8</v>
      </c>
      <c r="H18" s="181">
        <v>0</v>
      </c>
      <c r="I18" s="226" t="s">
        <v>591</v>
      </c>
    </row>
    <row r="19" spans="1:9" ht="30" x14ac:dyDescent="0.25">
      <c r="A19" s="347">
        <v>6</v>
      </c>
      <c r="B19" s="174" t="s">
        <v>596</v>
      </c>
      <c r="C19" s="348">
        <v>2785</v>
      </c>
      <c r="D19" s="227">
        <v>40907</v>
      </c>
      <c r="E19" s="185">
        <v>41699</v>
      </c>
      <c r="F19" s="185">
        <v>41821</v>
      </c>
      <c r="G19" s="225">
        <v>438</v>
      </c>
      <c r="H19" s="181">
        <v>0</v>
      </c>
      <c r="I19" s="226" t="s">
        <v>591</v>
      </c>
    </row>
    <row r="20" spans="1:9" ht="30" x14ac:dyDescent="0.25">
      <c r="A20" s="347">
        <v>7</v>
      </c>
      <c r="B20" s="174" t="s">
        <v>597</v>
      </c>
      <c r="C20" s="348">
        <v>2825</v>
      </c>
      <c r="D20" s="227">
        <v>40907</v>
      </c>
      <c r="E20" s="185">
        <v>41640</v>
      </c>
      <c r="F20" s="185">
        <v>41821</v>
      </c>
      <c r="G20" s="228">
        <v>434.7</v>
      </c>
      <c r="H20" s="181">
        <v>0</v>
      </c>
      <c r="I20" s="226" t="s">
        <v>591</v>
      </c>
    </row>
    <row r="21" spans="1:9" ht="30" x14ac:dyDescent="0.25">
      <c r="A21" s="347">
        <v>8</v>
      </c>
      <c r="B21" s="174" t="s">
        <v>598</v>
      </c>
      <c r="C21" s="348">
        <v>2824</v>
      </c>
      <c r="D21" s="227">
        <v>40907</v>
      </c>
      <c r="E21" s="253">
        <v>41791</v>
      </c>
      <c r="F21" s="185">
        <v>41821</v>
      </c>
      <c r="G21" s="225">
        <v>416.4</v>
      </c>
      <c r="H21" s="181">
        <v>0</v>
      </c>
      <c r="I21" s="226" t="s">
        <v>591</v>
      </c>
    </row>
    <row r="22" spans="1:9" ht="30" x14ac:dyDescent="0.25">
      <c r="A22" s="347">
        <v>9</v>
      </c>
      <c r="B22" s="174" t="s">
        <v>599</v>
      </c>
      <c r="C22" s="348">
        <v>2823</v>
      </c>
      <c r="D22" s="227">
        <v>40907</v>
      </c>
      <c r="E22" s="185">
        <v>41699</v>
      </c>
      <c r="F22" s="185">
        <v>41821</v>
      </c>
      <c r="G22" s="225">
        <v>412.7</v>
      </c>
      <c r="H22" s="181">
        <v>0</v>
      </c>
      <c r="I22" s="226" t="s">
        <v>591</v>
      </c>
    </row>
    <row r="23" spans="1:9" ht="30" x14ac:dyDescent="0.25">
      <c r="A23" s="347">
        <v>10</v>
      </c>
      <c r="B23" s="174" t="s">
        <v>600</v>
      </c>
      <c r="C23" s="229">
        <v>2832</v>
      </c>
      <c r="D23" s="185">
        <v>40907</v>
      </c>
      <c r="E23" s="185">
        <v>41760</v>
      </c>
      <c r="F23" s="185">
        <v>41821</v>
      </c>
      <c r="G23" s="225">
        <v>350.4</v>
      </c>
      <c r="H23" s="181">
        <v>0</v>
      </c>
      <c r="I23" s="226" t="s">
        <v>591</v>
      </c>
    </row>
    <row r="24" spans="1:9" ht="30" x14ac:dyDescent="0.25">
      <c r="A24" s="347">
        <v>11</v>
      </c>
      <c r="B24" s="174" t="s">
        <v>601</v>
      </c>
      <c r="C24" s="229">
        <v>2831</v>
      </c>
      <c r="D24" s="185">
        <v>40907</v>
      </c>
      <c r="E24" s="185">
        <v>41791</v>
      </c>
      <c r="F24" s="185">
        <v>41821</v>
      </c>
      <c r="G24" s="225">
        <v>175.2</v>
      </c>
      <c r="H24" s="181">
        <v>0</v>
      </c>
      <c r="I24" s="226" t="s">
        <v>591</v>
      </c>
    </row>
    <row r="25" spans="1:9" ht="30" x14ac:dyDescent="0.25">
      <c r="A25" s="347">
        <v>12</v>
      </c>
      <c r="B25" s="174" t="s">
        <v>602</v>
      </c>
      <c r="C25" s="348">
        <v>153</v>
      </c>
      <c r="D25" s="227">
        <v>41303</v>
      </c>
      <c r="E25" s="185">
        <v>41699</v>
      </c>
      <c r="F25" s="185">
        <v>41821</v>
      </c>
      <c r="G25" s="225">
        <v>175.8</v>
      </c>
      <c r="H25" s="181">
        <v>0</v>
      </c>
      <c r="I25" s="226" t="s">
        <v>591</v>
      </c>
    </row>
    <row r="26" spans="1:9" ht="30" x14ac:dyDescent="0.25">
      <c r="A26" s="347">
        <v>13</v>
      </c>
      <c r="B26" s="174" t="s">
        <v>603</v>
      </c>
      <c r="C26" s="348">
        <v>2814</v>
      </c>
      <c r="D26" s="227">
        <v>40907</v>
      </c>
      <c r="E26" s="185">
        <v>41791</v>
      </c>
      <c r="F26" s="185">
        <v>41821</v>
      </c>
      <c r="G26" s="225">
        <v>355.3</v>
      </c>
      <c r="H26" s="181">
        <v>0</v>
      </c>
      <c r="I26" s="226" t="s">
        <v>591</v>
      </c>
    </row>
    <row r="27" spans="1:9" ht="30" x14ac:dyDescent="0.25">
      <c r="A27" s="347">
        <v>14</v>
      </c>
      <c r="B27" s="174" t="s">
        <v>604</v>
      </c>
      <c r="C27" s="347">
        <v>149</v>
      </c>
      <c r="D27" s="227">
        <v>41303</v>
      </c>
      <c r="E27" s="185">
        <v>41640</v>
      </c>
      <c r="F27" s="185">
        <v>41821</v>
      </c>
      <c r="G27" s="225">
        <v>584.20000000000005</v>
      </c>
      <c r="H27" s="181">
        <v>1051.8</v>
      </c>
      <c r="I27" s="226" t="s">
        <v>634</v>
      </c>
    </row>
    <row r="28" spans="1:9" ht="30" x14ac:dyDescent="0.25">
      <c r="A28" s="347">
        <v>15</v>
      </c>
      <c r="B28" s="174" t="s">
        <v>605</v>
      </c>
      <c r="C28" s="348">
        <v>2820</v>
      </c>
      <c r="D28" s="227">
        <v>40907</v>
      </c>
      <c r="E28" s="185">
        <v>41640</v>
      </c>
      <c r="F28" s="185">
        <v>41821</v>
      </c>
      <c r="G28" s="225">
        <v>803.9</v>
      </c>
      <c r="H28" s="181">
        <v>900.8</v>
      </c>
      <c r="I28" s="226" t="s">
        <v>634</v>
      </c>
    </row>
    <row r="29" spans="1:9" ht="30" x14ac:dyDescent="0.25">
      <c r="A29" s="347">
        <v>16</v>
      </c>
      <c r="B29" s="174" t="s">
        <v>606</v>
      </c>
      <c r="C29" s="348">
        <v>146</v>
      </c>
      <c r="D29" s="227">
        <v>41303</v>
      </c>
      <c r="E29" s="185">
        <v>41640</v>
      </c>
      <c r="F29" s="185">
        <v>41821</v>
      </c>
      <c r="G29" s="225">
        <v>501.7</v>
      </c>
      <c r="H29" s="181">
        <v>1560.9</v>
      </c>
      <c r="I29" s="226" t="s">
        <v>634</v>
      </c>
    </row>
    <row r="30" spans="1:9" ht="30" x14ac:dyDescent="0.25">
      <c r="A30" s="347">
        <v>17</v>
      </c>
      <c r="B30" s="174" t="s">
        <v>247</v>
      </c>
      <c r="C30" s="348">
        <v>2662</v>
      </c>
      <c r="D30" s="227">
        <v>41225</v>
      </c>
      <c r="E30" s="185">
        <v>41913</v>
      </c>
      <c r="F30" s="185">
        <v>42004</v>
      </c>
      <c r="G30" s="225">
        <v>872.6</v>
      </c>
      <c r="H30" s="181">
        <v>0</v>
      </c>
      <c r="I30" s="226" t="s">
        <v>607</v>
      </c>
    </row>
    <row r="31" spans="1:9" ht="30" x14ac:dyDescent="0.25">
      <c r="A31" s="347">
        <v>18</v>
      </c>
      <c r="B31" s="183" t="s">
        <v>251</v>
      </c>
      <c r="C31" s="348">
        <v>2157</v>
      </c>
      <c r="D31" s="227">
        <v>41508</v>
      </c>
      <c r="E31" s="185">
        <v>41913</v>
      </c>
      <c r="F31" s="185">
        <v>42004</v>
      </c>
      <c r="G31" s="228">
        <v>345.7</v>
      </c>
      <c r="H31" s="181">
        <v>622.29999999999995</v>
      </c>
      <c r="I31" s="226" t="s">
        <v>608</v>
      </c>
    </row>
    <row r="32" spans="1:9" ht="30" x14ac:dyDescent="0.25">
      <c r="A32" s="347">
        <v>19</v>
      </c>
      <c r="B32" s="183" t="s">
        <v>248</v>
      </c>
      <c r="C32" s="348">
        <v>1921</v>
      </c>
      <c r="D32" s="227">
        <v>41481</v>
      </c>
      <c r="E32" s="185">
        <v>41913</v>
      </c>
      <c r="F32" s="185">
        <v>42004</v>
      </c>
      <c r="G32" s="228">
        <v>842.1</v>
      </c>
      <c r="H32" s="181">
        <v>1587.9</v>
      </c>
      <c r="I32" s="226" t="s">
        <v>608</v>
      </c>
    </row>
    <row r="33" spans="1:9" ht="30" x14ac:dyDescent="0.25">
      <c r="A33" s="347">
        <v>20</v>
      </c>
      <c r="B33" s="174" t="s">
        <v>250</v>
      </c>
      <c r="C33" s="348">
        <v>148</v>
      </c>
      <c r="D33" s="227">
        <v>41303</v>
      </c>
      <c r="E33" s="185">
        <v>41640</v>
      </c>
      <c r="F33" s="185">
        <v>41821</v>
      </c>
      <c r="G33" s="225">
        <v>567.79999999999995</v>
      </c>
      <c r="H33" s="181">
        <v>529.70000000000005</v>
      </c>
      <c r="I33" s="226" t="s">
        <v>634</v>
      </c>
    </row>
    <row r="34" spans="1:9" ht="30" x14ac:dyDescent="0.25">
      <c r="A34" s="347">
        <v>21</v>
      </c>
      <c r="B34" s="174" t="s">
        <v>609</v>
      </c>
      <c r="C34" s="348">
        <v>151</v>
      </c>
      <c r="D34" s="227">
        <v>41303</v>
      </c>
      <c r="E34" s="185">
        <v>41640</v>
      </c>
      <c r="F34" s="185" t="s">
        <v>200</v>
      </c>
      <c r="G34" s="225">
        <v>440.5</v>
      </c>
      <c r="H34" s="181">
        <v>0</v>
      </c>
      <c r="I34" s="226" t="s">
        <v>610</v>
      </c>
    </row>
    <row r="35" spans="1:9" ht="45" x14ac:dyDescent="0.25">
      <c r="A35" s="347">
        <v>22</v>
      </c>
      <c r="B35" s="174" t="s">
        <v>611</v>
      </c>
      <c r="C35" s="348">
        <v>2105</v>
      </c>
      <c r="D35" s="227">
        <v>40848</v>
      </c>
      <c r="E35" s="185">
        <v>41640</v>
      </c>
      <c r="F35" s="185" t="s">
        <v>200</v>
      </c>
      <c r="G35" s="225">
        <v>570.5</v>
      </c>
      <c r="H35" s="181">
        <v>237.3</v>
      </c>
      <c r="I35" s="226" t="s">
        <v>635</v>
      </c>
    </row>
    <row r="36" spans="1:9" ht="45" x14ac:dyDescent="0.25">
      <c r="A36" s="347">
        <v>23</v>
      </c>
      <c r="B36" s="174" t="s">
        <v>299</v>
      </c>
      <c r="C36" s="348">
        <v>152</v>
      </c>
      <c r="D36" s="227">
        <v>41303</v>
      </c>
      <c r="E36" s="185">
        <v>42736</v>
      </c>
      <c r="F36" s="185" t="s">
        <v>200</v>
      </c>
      <c r="G36" s="228">
        <v>482.8</v>
      </c>
      <c r="H36" s="181">
        <v>97.8</v>
      </c>
      <c r="I36" s="226" t="s">
        <v>635</v>
      </c>
    </row>
    <row r="37" spans="1:9" ht="45" x14ac:dyDescent="0.25">
      <c r="A37" s="347">
        <v>24</v>
      </c>
      <c r="B37" s="174" t="s">
        <v>612</v>
      </c>
      <c r="C37" s="348">
        <v>2105</v>
      </c>
      <c r="D37" s="227">
        <v>40848</v>
      </c>
      <c r="E37" s="185">
        <v>41640</v>
      </c>
      <c r="F37" s="185" t="s">
        <v>200</v>
      </c>
      <c r="G37" s="228">
        <v>465.2</v>
      </c>
      <c r="H37" s="181">
        <v>0</v>
      </c>
      <c r="I37" s="226" t="s">
        <v>636</v>
      </c>
    </row>
    <row r="38" spans="1:9" ht="45" x14ac:dyDescent="0.25">
      <c r="A38" s="347">
        <v>25</v>
      </c>
      <c r="B38" s="174" t="s">
        <v>613</v>
      </c>
      <c r="C38" s="348">
        <v>150</v>
      </c>
      <c r="D38" s="227">
        <v>41303</v>
      </c>
      <c r="E38" s="185">
        <v>41365</v>
      </c>
      <c r="F38" s="185" t="s">
        <v>200</v>
      </c>
      <c r="G38" s="228">
        <v>593.70000000000005</v>
      </c>
      <c r="H38" s="181">
        <v>0</v>
      </c>
      <c r="I38" s="226" t="s">
        <v>614</v>
      </c>
    </row>
    <row r="39" spans="1:9" ht="30" x14ac:dyDescent="0.25">
      <c r="A39" s="347">
        <v>26</v>
      </c>
      <c r="B39" s="183" t="s">
        <v>249</v>
      </c>
      <c r="C39" s="347">
        <v>2158</v>
      </c>
      <c r="D39" s="185">
        <v>41508</v>
      </c>
      <c r="E39" s="177" t="s">
        <v>638</v>
      </c>
      <c r="F39" s="177" t="s">
        <v>615</v>
      </c>
      <c r="G39" s="184">
        <v>533.9</v>
      </c>
      <c r="H39" s="181">
        <v>0</v>
      </c>
      <c r="I39" s="226" t="s">
        <v>616</v>
      </c>
    </row>
    <row r="40" spans="1:9" ht="45" x14ac:dyDescent="0.25">
      <c r="A40" s="347">
        <v>27</v>
      </c>
      <c r="B40" s="119" t="s">
        <v>305</v>
      </c>
      <c r="C40" s="348">
        <v>2148</v>
      </c>
      <c r="D40" s="227">
        <v>41823</v>
      </c>
      <c r="E40" s="253">
        <v>42248</v>
      </c>
      <c r="F40" s="177" t="s">
        <v>617</v>
      </c>
      <c r="G40" s="181">
        <v>659.3</v>
      </c>
      <c r="H40" s="520">
        <v>7559</v>
      </c>
      <c r="I40" s="226" t="s">
        <v>618</v>
      </c>
    </row>
    <row r="41" spans="1:9" ht="30" x14ac:dyDescent="0.25">
      <c r="A41" s="347">
        <v>28</v>
      </c>
      <c r="B41" s="174" t="s">
        <v>246</v>
      </c>
      <c r="C41" s="347">
        <v>2505</v>
      </c>
      <c r="D41" s="185">
        <v>41206</v>
      </c>
      <c r="E41" s="177" t="s">
        <v>619</v>
      </c>
      <c r="F41" s="177" t="s">
        <v>617</v>
      </c>
      <c r="G41" s="179">
        <v>174.5</v>
      </c>
      <c r="H41" s="521"/>
      <c r="I41" s="226" t="s">
        <v>620</v>
      </c>
    </row>
    <row r="42" spans="1:9" ht="30" x14ac:dyDescent="0.25">
      <c r="A42" s="347">
        <v>29</v>
      </c>
      <c r="B42" s="119" t="s">
        <v>256</v>
      </c>
      <c r="C42" s="120">
        <v>1927</v>
      </c>
      <c r="D42" s="121">
        <v>42200</v>
      </c>
      <c r="E42" s="177" t="s">
        <v>615</v>
      </c>
      <c r="F42" s="177" t="s">
        <v>617</v>
      </c>
      <c r="G42" s="123">
        <v>327.3</v>
      </c>
      <c r="H42" s="521"/>
      <c r="I42" s="159" t="s">
        <v>621</v>
      </c>
    </row>
    <row r="43" spans="1:9" ht="30" x14ac:dyDescent="0.25">
      <c r="A43" s="347">
        <v>30</v>
      </c>
      <c r="B43" s="119" t="s">
        <v>257</v>
      </c>
      <c r="C43" s="120">
        <v>1928</v>
      </c>
      <c r="D43" s="121">
        <v>42200</v>
      </c>
      <c r="E43" s="177" t="s">
        <v>615</v>
      </c>
      <c r="F43" s="177" t="s">
        <v>617</v>
      </c>
      <c r="G43" s="123">
        <v>504</v>
      </c>
      <c r="H43" s="521"/>
      <c r="I43" s="226" t="s">
        <v>620</v>
      </c>
    </row>
    <row r="44" spans="1:9" ht="45" x14ac:dyDescent="0.25">
      <c r="A44" s="347">
        <v>31</v>
      </c>
      <c r="B44" s="174" t="s">
        <v>317</v>
      </c>
      <c r="C44" s="347">
        <v>3454</v>
      </c>
      <c r="D44" s="185">
        <v>41928</v>
      </c>
      <c r="E44" s="177" t="s">
        <v>622</v>
      </c>
      <c r="F44" s="177" t="s">
        <v>617</v>
      </c>
      <c r="G44" s="123">
        <v>677</v>
      </c>
      <c r="H44" s="521"/>
      <c r="I44" s="226" t="s">
        <v>618</v>
      </c>
    </row>
    <row r="45" spans="1:9" ht="45" x14ac:dyDescent="0.25">
      <c r="A45" s="347">
        <v>32</v>
      </c>
      <c r="B45" s="174" t="s">
        <v>280</v>
      </c>
      <c r="C45" s="187">
        <v>2787</v>
      </c>
      <c r="D45" s="188">
        <v>40907</v>
      </c>
      <c r="E45" s="177" t="s">
        <v>623</v>
      </c>
      <c r="F45" s="177" t="s">
        <v>624</v>
      </c>
      <c r="G45" s="179">
        <v>784.1</v>
      </c>
      <c r="H45" s="522"/>
      <c r="I45" s="226" t="s">
        <v>618</v>
      </c>
    </row>
    <row r="46" spans="1:9" ht="45" x14ac:dyDescent="0.25">
      <c r="A46" s="347">
        <v>33</v>
      </c>
      <c r="B46" s="142" t="s">
        <v>361</v>
      </c>
      <c r="C46" s="155">
        <v>2450</v>
      </c>
      <c r="D46" s="156">
        <v>42250</v>
      </c>
      <c r="E46" s="140" t="s">
        <v>625</v>
      </c>
      <c r="F46" s="140" t="s">
        <v>626</v>
      </c>
      <c r="G46" s="157">
        <v>347.2</v>
      </c>
      <c r="H46" s="158">
        <v>0</v>
      </c>
      <c r="I46" s="159" t="s">
        <v>618</v>
      </c>
    </row>
    <row r="47" spans="1:9" ht="30" x14ac:dyDescent="0.25">
      <c r="A47" s="347">
        <v>34</v>
      </c>
      <c r="B47" s="142" t="s">
        <v>666</v>
      </c>
      <c r="C47" s="143">
        <v>3116</v>
      </c>
      <c r="D47" s="144">
        <v>42660</v>
      </c>
      <c r="E47" s="140" t="s">
        <v>627</v>
      </c>
      <c r="F47" s="140" t="s">
        <v>628</v>
      </c>
      <c r="G47" s="157">
        <v>701.6</v>
      </c>
      <c r="H47" s="158">
        <v>0</v>
      </c>
      <c r="I47" s="159" t="s">
        <v>621</v>
      </c>
    </row>
    <row r="48" spans="1:9" ht="30" x14ac:dyDescent="0.25">
      <c r="A48" s="347">
        <v>35</v>
      </c>
      <c r="B48" s="142" t="s">
        <v>667</v>
      </c>
      <c r="C48" s="143">
        <v>3117</v>
      </c>
      <c r="D48" s="144">
        <v>42660</v>
      </c>
      <c r="E48" s="140" t="s">
        <v>627</v>
      </c>
      <c r="F48" s="140" t="s">
        <v>628</v>
      </c>
      <c r="G48" s="157">
        <v>597.5</v>
      </c>
      <c r="H48" s="158">
        <v>0</v>
      </c>
      <c r="I48" s="159" t="s">
        <v>621</v>
      </c>
    </row>
    <row r="49" spans="1:9" ht="30" x14ac:dyDescent="0.25">
      <c r="A49" s="347">
        <v>36</v>
      </c>
      <c r="B49" s="142" t="s">
        <v>252</v>
      </c>
      <c r="C49" s="143">
        <v>147</v>
      </c>
      <c r="D49" s="144">
        <v>41303</v>
      </c>
      <c r="E49" s="140" t="s">
        <v>628</v>
      </c>
      <c r="F49" s="140" t="s">
        <v>629</v>
      </c>
      <c r="G49" s="157">
        <v>544.6</v>
      </c>
      <c r="H49" s="158">
        <v>0</v>
      </c>
      <c r="I49" s="159" t="s">
        <v>621</v>
      </c>
    </row>
    <row r="50" spans="1:9" ht="30" x14ac:dyDescent="0.25">
      <c r="A50" s="347">
        <v>37</v>
      </c>
      <c r="B50" s="142" t="s">
        <v>259</v>
      </c>
      <c r="C50" s="143">
        <v>831</v>
      </c>
      <c r="D50" s="144">
        <v>41024</v>
      </c>
      <c r="E50" s="140" t="s">
        <v>628</v>
      </c>
      <c r="F50" s="140" t="s">
        <v>629</v>
      </c>
      <c r="G50" s="141">
        <v>346.8</v>
      </c>
      <c r="H50" s="158">
        <v>0</v>
      </c>
      <c r="I50" s="159" t="s">
        <v>621</v>
      </c>
    </row>
    <row r="51" spans="1:9" ht="30" x14ac:dyDescent="0.25">
      <c r="A51" s="347">
        <v>38</v>
      </c>
      <c r="B51" s="142" t="s">
        <v>261</v>
      </c>
      <c r="C51" s="143">
        <v>955</v>
      </c>
      <c r="D51" s="144">
        <v>41040</v>
      </c>
      <c r="E51" s="140" t="s">
        <v>628</v>
      </c>
      <c r="F51" s="140" t="s">
        <v>629</v>
      </c>
      <c r="G51" s="157">
        <v>509.9</v>
      </c>
      <c r="H51" s="158">
        <v>0</v>
      </c>
      <c r="I51" s="159" t="s">
        <v>621</v>
      </c>
    </row>
    <row r="52" spans="1:9" ht="30" x14ac:dyDescent="0.25">
      <c r="A52" s="347">
        <v>39</v>
      </c>
      <c r="B52" s="142" t="s">
        <v>262</v>
      </c>
      <c r="C52" s="143">
        <v>838</v>
      </c>
      <c r="D52" s="144">
        <v>41026</v>
      </c>
      <c r="E52" s="140" t="s">
        <v>628</v>
      </c>
      <c r="F52" s="140" t="s">
        <v>629</v>
      </c>
      <c r="G52" s="157">
        <v>364.8</v>
      </c>
      <c r="H52" s="158">
        <v>0</v>
      </c>
      <c r="I52" s="159" t="s">
        <v>621</v>
      </c>
    </row>
    <row r="53" spans="1:9" ht="30" x14ac:dyDescent="0.25">
      <c r="A53" s="347">
        <v>40</v>
      </c>
      <c r="B53" s="142" t="s">
        <v>263</v>
      </c>
      <c r="C53" s="143">
        <v>1155</v>
      </c>
      <c r="D53" s="144">
        <v>41059</v>
      </c>
      <c r="E53" s="140" t="s">
        <v>628</v>
      </c>
      <c r="F53" s="140" t="s">
        <v>629</v>
      </c>
      <c r="G53" s="141">
        <v>434</v>
      </c>
      <c r="H53" s="158">
        <v>0</v>
      </c>
      <c r="I53" s="159" t="s">
        <v>621</v>
      </c>
    </row>
    <row r="54" spans="1:9" ht="15" customHeight="1" x14ac:dyDescent="0.25">
      <c r="A54" s="479" t="s">
        <v>630</v>
      </c>
      <c r="B54" s="480"/>
      <c r="C54" s="480"/>
      <c r="D54" s="480"/>
      <c r="E54" s="480"/>
      <c r="F54" s="519"/>
      <c r="G54" s="230">
        <v>19421.3</v>
      </c>
      <c r="H54" s="195">
        <v>14147.5</v>
      </c>
      <c r="I54" s="231"/>
    </row>
    <row r="55" spans="1:9" x14ac:dyDescent="0.25">
      <c r="A55" s="101"/>
      <c r="B55" s="101"/>
      <c r="C55" s="101"/>
      <c r="D55" s="101"/>
      <c r="E55" s="101"/>
      <c r="F55" s="101"/>
      <c r="G55" s="101"/>
      <c r="H55" s="101"/>
      <c r="I55" s="101"/>
    </row>
    <row r="56" spans="1:9" x14ac:dyDescent="0.25">
      <c r="A56" s="515" t="s">
        <v>631</v>
      </c>
      <c r="B56" s="515"/>
      <c r="C56" s="515"/>
      <c r="D56" s="515"/>
      <c r="E56" s="515"/>
      <c r="F56" s="515"/>
      <c r="G56" s="515"/>
      <c r="H56" s="515"/>
      <c r="I56" s="515"/>
    </row>
  </sheetData>
  <mergeCells count="14">
    <mergeCell ref="A7:I7"/>
    <mergeCell ref="A8:A12"/>
    <mergeCell ref="B8:B12"/>
    <mergeCell ref="C8:D9"/>
    <mergeCell ref="E8:E12"/>
    <mergeCell ref="F8:F12"/>
    <mergeCell ref="G8:G12"/>
    <mergeCell ref="H8:H12"/>
    <mergeCell ref="I8:I12"/>
    <mergeCell ref="A56:I56"/>
    <mergeCell ref="C10:C12"/>
    <mergeCell ref="D10:D12"/>
    <mergeCell ref="A54:F54"/>
    <mergeCell ref="H40:H45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6"/>
  <sheetViews>
    <sheetView topLeftCell="J1" workbookViewId="0">
      <selection activeCell="E32" sqref="E32"/>
    </sheetView>
  </sheetViews>
  <sheetFormatPr defaultColWidth="9.140625" defaultRowHeight="15" x14ac:dyDescent="0.25"/>
  <cols>
    <col min="1" max="1" width="4.7109375" style="14" customWidth="1"/>
    <col min="2" max="2" width="47.140625" style="14" customWidth="1"/>
    <col min="3" max="3" width="14.28515625" style="14" customWidth="1"/>
    <col min="4" max="4" width="9.140625" style="14"/>
    <col min="5" max="9" width="10.140625" style="14" bestFit="1" customWidth="1"/>
    <col min="10" max="10" width="39.7109375" style="14" customWidth="1"/>
    <col min="11" max="14" width="9.140625" style="14"/>
    <col min="15" max="15" width="16.140625" style="14" customWidth="1"/>
    <col min="16" max="16384" width="9.140625" style="14"/>
  </cols>
  <sheetData>
    <row r="1" spans="1:15" ht="15.75" x14ac:dyDescent="0.25">
      <c r="N1" s="28" t="s">
        <v>130</v>
      </c>
    </row>
    <row r="2" spans="1:15" ht="15.75" x14ac:dyDescent="0.25">
      <c r="N2" s="28" t="s">
        <v>43</v>
      </c>
    </row>
    <row r="3" spans="1:15" ht="15.75" x14ac:dyDescent="0.25">
      <c r="N3" s="28" t="s">
        <v>44</v>
      </c>
    </row>
    <row r="4" spans="1:15" ht="15.75" x14ac:dyDescent="0.25">
      <c r="N4" s="28" t="s">
        <v>677</v>
      </c>
    </row>
    <row r="6" spans="1:15" ht="15.75" x14ac:dyDescent="0.25">
      <c r="A6" s="531" t="s">
        <v>73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</row>
    <row r="7" spans="1:15" ht="32.25" customHeight="1" x14ac:dyDescent="0.25">
      <c r="A7" s="532" t="s">
        <v>47</v>
      </c>
      <c r="B7" s="532" t="s">
        <v>74</v>
      </c>
      <c r="C7" s="532" t="s">
        <v>75</v>
      </c>
      <c r="D7" s="532" t="s">
        <v>76</v>
      </c>
      <c r="E7" s="534" t="s">
        <v>77</v>
      </c>
      <c r="F7" s="535"/>
      <c r="G7" s="535"/>
      <c r="H7" s="535"/>
      <c r="I7" s="536"/>
      <c r="J7" s="537" t="s">
        <v>5</v>
      </c>
      <c r="K7" s="538"/>
      <c r="L7" s="538"/>
      <c r="M7" s="538"/>
      <c r="N7" s="539"/>
      <c r="O7" s="532" t="s">
        <v>78</v>
      </c>
    </row>
    <row r="8" spans="1:15" ht="86.25" customHeight="1" x14ac:dyDescent="0.25">
      <c r="A8" s="533"/>
      <c r="B8" s="533"/>
      <c r="C8" s="533"/>
      <c r="D8" s="533"/>
      <c r="E8" s="27" t="s">
        <v>7</v>
      </c>
      <c r="F8" s="27" t="s">
        <v>8</v>
      </c>
      <c r="G8" s="27" t="s">
        <v>9</v>
      </c>
      <c r="H8" s="27" t="s">
        <v>53</v>
      </c>
      <c r="I8" s="27" t="s">
        <v>54</v>
      </c>
      <c r="J8" s="27" t="s">
        <v>79</v>
      </c>
      <c r="K8" s="27" t="s">
        <v>8</v>
      </c>
      <c r="L8" s="27" t="s">
        <v>9</v>
      </c>
      <c r="M8" s="27" t="s">
        <v>53</v>
      </c>
      <c r="N8" s="27" t="s">
        <v>54</v>
      </c>
      <c r="O8" s="533"/>
    </row>
    <row r="9" spans="1:15" ht="15.75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  <c r="O9" s="2">
        <v>15</v>
      </c>
    </row>
    <row r="10" spans="1:15" ht="15.75" x14ac:dyDescent="0.25">
      <c r="A10" s="527" t="s">
        <v>80</v>
      </c>
      <c r="B10" s="528"/>
      <c r="C10" s="528"/>
      <c r="D10" s="528"/>
      <c r="E10" s="528"/>
      <c r="F10" s="528"/>
      <c r="G10" s="528"/>
      <c r="H10" s="528"/>
      <c r="I10" s="528"/>
      <c r="J10" s="528"/>
      <c r="K10" s="528"/>
      <c r="L10" s="528"/>
      <c r="M10" s="528"/>
      <c r="N10" s="528"/>
      <c r="O10" s="529"/>
    </row>
    <row r="11" spans="1:15" ht="78.75" x14ac:dyDescent="0.25">
      <c r="A11" s="118">
        <v>1</v>
      </c>
      <c r="B11" s="3" t="s">
        <v>674</v>
      </c>
      <c r="C11" s="163" t="s">
        <v>71</v>
      </c>
      <c r="D11" s="163" t="s">
        <v>81</v>
      </c>
      <c r="E11" s="322">
        <f>SUM(F11:I11)</f>
        <v>62463.4</v>
      </c>
      <c r="F11" s="322">
        <f>F13</f>
        <v>20963.400000000001</v>
      </c>
      <c r="G11" s="322">
        <f>G13</f>
        <v>15500</v>
      </c>
      <c r="H11" s="323">
        <f>H13</f>
        <v>13000</v>
      </c>
      <c r="I11" s="323">
        <v>13000</v>
      </c>
      <c r="J11" s="4" t="s">
        <v>668</v>
      </c>
      <c r="K11" s="160">
        <v>8</v>
      </c>
      <c r="L11" s="160">
        <v>9</v>
      </c>
      <c r="M11" s="160">
        <v>6</v>
      </c>
      <c r="N11" s="160">
        <v>6</v>
      </c>
      <c r="O11" s="163" t="s">
        <v>657</v>
      </c>
    </row>
    <row r="12" spans="1:15" ht="99" customHeight="1" x14ac:dyDescent="0.25">
      <c r="A12" s="2" t="s">
        <v>19</v>
      </c>
      <c r="B12" s="32" t="s">
        <v>658</v>
      </c>
      <c r="C12" s="163" t="s">
        <v>71</v>
      </c>
      <c r="D12" s="27" t="s">
        <v>81</v>
      </c>
      <c r="E12" s="540" t="s">
        <v>31</v>
      </c>
      <c r="F12" s="541"/>
      <c r="G12" s="541"/>
      <c r="H12" s="541"/>
      <c r="I12" s="542"/>
      <c r="J12" s="32" t="s">
        <v>659</v>
      </c>
      <c r="K12" s="161">
        <v>8</v>
      </c>
      <c r="L12" s="161">
        <v>9</v>
      </c>
      <c r="M12" s="161">
        <v>6</v>
      </c>
      <c r="N12" s="161">
        <v>6</v>
      </c>
      <c r="O12" s="161" t="s">
        <v>660</v>
      </c>
    </row>
    <row r="13" spans="1:15" ht="94.5" x14ac:dyDescent="0.25">
      <c r="A13" s="5" t="s">
        <v>23</v>
      </c>
      <c r="B13" s="32" t="s">
        <v>663</v>
      </c>
      <c r="C13" s="163" t="s">
        <v>71</v>
      </c>
      <c r="D13" s="27" t="s">
        <v>70</v>
      </c>
      <c r="E13" s="324">
        <f>SUM(F13:I13)</f>
        <v>62463.4</v>
      </c>
      <c r="F13" s="325">
        <v>20963.400000000001</v>
      </c>
      <c r="G13" s="325">
        <v>15500</v>
      </c>
      <c r="H13" s="325">
        <v>13000</v>
      </c>
      <c r="I13" s="325">
        <v>13000</v>
      </c>
      <c r="J13" s="162" t="s">
        <v>661</v>
      </c>
      <c r="K13" s="6">
        <v>9</v>
      </c>
      <c r="L13" s="6">
        <v>12</v>
      </c>
      <c r="M13" s="6">
        <v>6</v>
      </c>
      <c r="N13" s="6">
        <v>6</v>
      </c>
      <c r="O13" s="161" t="s">
        <v>662</v>
      </c>
    </row>
    <row r="14" spans="1:15" ht="15.75" x14ac:dyDescent="0.25">
      <c r="A14" s="7"/>
      <c r="B14" s="8" t="s">
        <v>40</v>
      </c>
      <c r="C14" s="27" t="s">
        <v>71</v>
      </c>
      <c r="D14" s="29" t="s">
        <v>14</v>
      </c>
      <c r="E14" s="33">
        <v>124515.07</v>
      </c>
      <c r="F14" s="33">
        <v>29515.07</v>
      </c>
      <c r="G14" s="33">
        <v>35000</v>
      </c>
      <c r="H14" s="33">
        <v>30000</v>
      </c>
      <c r="I14" s="33">
        <v>30000</v>
      </c>
      <c r="J14" s="116"/>
      <c r="K14" s="116"/>
      <c r="L14" s="116"/>
      <c r="M14" s="116"/>
      <c r="N14" s="116"/>
      <c r="O14" s="117"/>
    </row>
    <row r="15" spans="1:15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x14ac:dyDescent="0.25">
      <c r="A16" s="530" t="s">
        <v>82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</row>
  </sheetData>
  <mergeCells count="11">
    <mergeCell ref="A10:O10"/>
    <mergeCell ref="A16:O16"/>
    <mergeCell ref="A6:O6"/>
    <mergeCell ref="A7:A8"/>
    <mergeCell ref="B7:B8"/>
    <mergeCell ref="C7:C8"/>
    <mergeCell ref="D7:D8"/>
    <mergeCell ref="E7:I7"/>
    <mergeCell ref="J7:N7"/>
    <mergeCell ref="O7:O8"/>
    <mergeCell ref="E12:I1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6"/>
  <sheetViews>
    <sheetView workbookViewId="0">
      <selection activeCell="A16" sqref="A1:O16"/>
    </sheetView>
  </sheetViews>
  <sheetFormatPr defaultColWidth="9.140625" defaultRowHeight="15" x14ac:dyDescent="0.25"/>
  <cols>
    <col min="1" max="1" width="9.140625" style="14"/>
    <col min="2" max="2" width="40.7109375" style="14" customWidth="1"/>
    <col min="3" max="4" width="9.140625" style="14"/>
    <col min="5" max="5" width="11.28515625" style="14" bestFit="1" customWidth="1"/>
    <col min="6" max="9" width="10.140625" style="14" bestFit="1" customWidth="1"/>
    <col min="10" max="10" width="36.5703125" style="14" customWidth="1"/>
    <col min="11" max="14" width="9.140625" style="14"/>
    <col min="15" max="15" width="16.42578125" style="14" customWidth="1"/>
    <col min="16" max="16384" width="9.140625" style="14"/>
  </cols>
  <sheetData>
    <row r="1" spans="1:15" ht="15.75" x14ac:dyDescent="0.25">
      <c r="N1" s="28" t="s">
        <v>632</v>
      </c>
    </row>
    <row r="2" spans="1:15" ht="15.75" x14ac:dyDescent="0.25">
      <c r="N2" s="28" t="s">
        <v>43</v>
      </c>
    </row>
    <row r="3" spans="1:15" ht="15.75" x14ac:dyDescent="0.25">
      <c r="N3" s="28" t="s">
        <v>44</v>
      </c>
    </row>
    <row r="4" spans="1:15" ht="15.75" x14ac:dyDescent="0.25">
      <c r="N4" s="28" t="s">
        <v>677</v>
      </c>
    </row>
    <row r="6" spans="1:15" ht="15.75" x14ac:dyDescent="0.25">
      <c r="A6" s="457" t="s">
        <v>73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</row>
    <row r="7" spans="1:15" ht="33" customHeight="1" x14ac:dyDescent="0.25">
      <c r="A7" s="374" t="s">
        <v>47</v>
      </c>
      <c r="B7" s="374" t="s">
        <v>74</v>
      </c>
      <c r="C7" s="374" t="s">
        <v>75</v>
      </c>
      <c r="D7" s="374" t="s">
        <v>76</v>
      </c>
      <c r="E7" s="546" t="s">
        <v>77</v>
      </c>
      <c r="F7" s="547"/>
      <c r="G7" s="547"/>
      <c r="H7" s="547"/>
      <c r="I7" s="548"/>
      <c r="J7" s="550" t="s">
        <v>5</v>
      </c>
      <c r="K7" s="551"/>
      <c r="L7" s="551"/>
      <c r="M7" s="551"/>
      <c r="N7" s="552"/>
      <c r="O7" s="374" t="s">
        <v>78</v>
      </c>
    </row>
    <row r="8" spans="1:15" ht="90.75" customHeight="1" x14ac:dyDescent="0.25">
      <c r="A8" s="376"/>
      <c r="B8" s="376"/>
      <c r="C8" s="376"/>
      <c r="D8" s="376"/>
      <c r="E8" s="29" t="s">
        <v>7</v>
      </c>
      <c r="F8" s="29" t="s">
        <v>8</v>
      </c>
      <c r="G8" s="29" t="s">
        <v>9</v>
      </c>
      <c r="H8" s="29" t="s">
        <v>53</v>
      </c>
      <c r="I8" s="29" t="s">
        <v>54</v>
      </c>
      <c r="J8" s="29" t="s">
        <v>79</v>
      </c>
      <c r="K8" s="29" t="s">
        <v>8</v>
      </c>
      <c r="L8" s="29" t="s">
        <v>9</v>
      </c>
      <c r="M8" s="29" t="s">
        <v>53</v>
      </c>
      <c r="N8" s="29" t="s">
        <v>54</v>
      </c>
      <c r="O8" s="376"/>
    </row>
    <row r="9" spans="1:15" ht="15.75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</row>
    <row r="10" spans="1:15" ht="15.75" x14ac:dyDescent="0.25">
      <c r="A10" s="543" t="s">
        <v>84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5"/>
    </row>
    <row r="11" spans="1:15" ht="94.5" x14ac:dyDescent="0.25">
      <c r="A11" s="9" t="s">
        <v>11</v>
      </c>
      <c r="B11" s="25" t="s">
        <v>85</v>
      </c>
      <c r="C11" s="24" t="s">
        <v>71</v>
      </c>
      <c r="D11" s="24" t="s">
        <v>70</v>
      </c>
      <c r="E11" s="17">
        <f>SUM(F11:I11)</f>
        <v>124515.07</v>
      </c>
      <c r="F11" s="17">
        <f>F12</f>
        <v>29515.07</v>
      </c>
      <c r="G11" s="17">
        <f>G12</f>
        <v>35000</v>
      </c>
      <c r="H11" s="17">
        <f>H12</f>
        <v>30000</v>
      </c>
      <c r="I11" s="17">
        <f>I12</f>
        <v>30000</v>
      </c>
      <c r="J11" s="86" t="s">
        <v>676</v>
      </c>
      <c r="K11" s="9">
        <v>98</v>
      </c>
      <c r="L11" s="9">
        <v>100</v>
      </c>
      <c r="M11" s="9">
        <v>100</v>
      </c>
      <c r="N11" s="10">
        <v>100</v>
      </c>
      <c r="O11" s="90" t="s">
        <v>22</v>
      </c>
    </row>
    <row r="12" spans="1:15" ht="94.5" x14ac:dyDescent="0.25">
      <c r="A12" s="9" t="s">
        <v>19</v>
      </c>
      <c r="B12" s="4" t="s">
        <v>87</v>
      </c>
      <c r="C12" s="24" t="s">
        <v>71</v>
      </c>
      <c r="D12" s="24" t="s">
        <v>70</v>
      </c>
      <c r="E12" s="17">
        <f>SUM(F12:I12)</f>
        <v>124515.07</v>
      </c>
      <c r="F12" s="17">
        <v>29515.07</v>
      </c>
      <c r="G12" s="17">
        <v>35000</v>
      </c>
      <c r="H12" s="17">
        <v>30000</v>
      </c>
      <c r="I12" s="17">
        <v>30000</v>
      </c>
      <c r="J12" s="4" t="s">
        <v>88</v>
      </c>
      <c r="K12" s="90">
        <v>567.5</v>
      </c>
      <c r="L12" s="24">
        <v>636.4</v>
      </c>
      <c r="M12" s="24">
        <v>545.5</v>
      </c>
      <c r="N12" s="24">
        <v>545.5</v>
      </c>
      <c r="O12" s="90" t="s">
        <v>86</v>
      </c>
    </row>
    <row r="13" spans="1:15" ht="94.5" x14ac:dyDescent="0.25">
      <c r="A13" s="9" t="s">
        <v>23</v>
      </c>
      <c r="B13" s="25" t="s">
        <v>89</v>
      </c>
      <c r="C13" s="24" t="s">
        <v>71</v>
      </c>
      <c r="D13" s="29" t="s">
        <v>70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25" t="s">
        <v>90</v>
      </c>
      <c r="K13" s="39">
        <v>9</v>
      </c>
      <c r="L13" s="39">
        <v>23</v>
      </c>
      <c r="M13" s="29">
        <v>15</v>
      </c>
      <c r="N13" s="29">
        <v>15</v>
      </c>
      <c r="O13" s="90" t="s">
        <v>22</v>
      </c>
    </row>
    <row r="14" spans="1:15" ht="28.5" customHeight="1" x14ac:dyDescent="0.25">
      <c r="A14" s="11"/>
      <c r="B14" s="12" t="s">
        <v>40</v>
      </c>
      <c r="C14" s="29" t="s">
        <v>71</v>
      </c>
      <c r="D14" s="29" t="s">
        <v>14</v>
      </c>
      <c r="E14" s="18">
        <f>SUM(F14:I14)</f>
        <v>124515.07</v>
      </c>
      <c r="F14" s="18">
        <f>F12</f>
        <v>29515.07</v>
      </c>
      <c r="G14" s="18">
        <f>G12</f>
        <v>35000</v>
      </c>
      <c r="H14" s="18">
        <f>H12</f>
        <v>30000</v>
      </c>
      <c r="I14" s="19">
        <f>I12</f>
        <v>30000</v>
      </c>
      <c r="J14" s="546"/>
      <c r="K14" s="547"/>
      <c r="L14" s="547"/>
      <c r="M14" s="547"/>
      <c r="N14" s="547"/>
      <c r="O14" s="548"/>
    </row>
    <row r="15" spans="1:15" ht="15.7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5.75" x14ac:dyDescent="0.25">
      <c r="A16" s="549" t="s">
        <v>91</v>
      </c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49"/>
    </row>
  </sheetData>
  <mergeCells count="11">
    <mergeCell ref="A10:O10"/>
    <mergeCell ref="J14:O14"/>
    <mergeCell ref="A16:O16"/>
    <mergeCell ref="A6:O6"/>
    <mergeCell ref="A7:A8"/>
    <mergeCell ref="B7:B8"/>
    <mergeCell ref="C7:C8"/>
    <mergeCell ref="D7:D8"/>
    <mergeCell ref="E7:I7"/>
    <mergeCell ref="J7:N7"/>
    <mergeCell ref="O7:O8"/>
  </mergeCells>
  <pageMargins left="0.78740157480314965" right="0.78740157480314965" top="0.98425196850393704" bottom="0.59055118110236227" header="0.11811023622047245" footer="0.19685039370078741"/>
  <pageSetup paperSize="9" scale="61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22</vt:i4>
      </vt:variant>
    </vt:vector>
  </HeadingPairs>
  <TitlesOfParts>
    <vt:vector size="33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10 (2)</vt:lpstr>
      <vt:lpstr>'Приложение 1'!Заголовки_для_печати</vt:lpstr>
      <vt:lpstr>'Приложение 10'!Заголовки_для_печати</vt:lpstr>
      <vt:lpstr>'Приложение 10 (2)'!Заголовки_для_печати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5'!Заголовки_для_печати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'Приложение 9'!Заголовки_для_печати</vt:lpstr>
      <vt:lpstr>'Приложение 1'!Область_печати</vt:lpstr>
      <vt:lpstr>'Приложение 10'!Область_печати</vt:lpstr>
      <vt:lpstr>'Приложение 10 (2)'!Область_печати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  <vt:lpstr>'Приложение 8'!Область_печати</vt:lpstr>
      <vt:lpstr>'Приложение 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2017-03-21T11:45:57Z</dcterms:modified>
</cp:coreProperties>
</file>