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Документ!$A$199:$G$271</definedName>
    <definedName name="_xlnm.Print_Titles" localSheetId="0">Документ!$12:$13</definedName>
    <definedName name="_xlnm.Print_Area" localSheetId="0">Документ!$A$1:$G$274</definedName>
  </definedNames>
  <calcPr calcId="125725"/>
</workbook>
</file>

<file path=xl/calcChain.xml><?xml version="1.0" encoding="utf-8"?>
<calcChain xmlns="http://schemas.openxmlformats.org/spreadsheetml/2006/main">
  <c r="G221" i="1"/>
  <c r="F221"/>
  <c r="G76"/>
  <c r="F76"/>
  <c r="F268" l="1"/>
  <c r="G268"/>
  <c r="G115" l="1"/>
  <c r="F115"/>
  <c r="F218" l="1"/>
  <c r="F217" s="1"/>
  <c r="G218"/>
  <c r="G217" s="1"/>
  <c r="F236"/>
  <c r="G236"/>
  <c r="F227"/>
  <c r="G227"/>
  <c r="F29" l="1"/>
  <c r="G29"/>
  <c r="F24" l="1"/>
  <c r="G24"/>
  <c r="G267" l="1"/>
  <c r="F267"/>
  <c r="G265"/>
  <c r="G264" s="1"/>
  <c r="F265"/>
  <c r="F264" s="1"/>
  <c r="G261"/>
  <c r="G260" s="1"/>
  <c r="F261"/>
  <c r="F260" s="1"/>
  <c r="G258"/>
  <c r="G257" s="1"/>
  <c r="F258"/>
  <c r="F257" s="1"/>
  <c r="G255"/>
  <c r="G254" s="1"/>
  <c r="F255"/>
  <c r="F254" s="1"/>
  <c r="G252"/>
  <c r="G251" s="1"/>
  <c r="F252"/>
  <c r="F251" s="1"/>
  <c r="G249"/>
  <c r="G248" s="1"/>
  <c r="F249"/>
  <c r="F248" s="1"/>
  <c r="G246"/>
  <c r="G245" s="1"/>
  <c r="F246"/>
  <c r="F245" s="1"/>
  <c r="G235"/>
  <c r="F235"/>
  <c r="G226"/>
  <c r="F226"/>
  <c r="G224"/>
  <c r="G223" s="1"/>
  <c r="F224"/>
  <c r="F223" s="1"/>
  <c r="G220"/>
  <c r="F220"/>
  <c r="G215"/>
  <c r="G214" s="1"/>
  <c r="F215"/>
  <c r="F214" s="1"/>
  <c r="G212"/>
  <c r="G211" s="1"/>
  <c r="F212"/>
  <c r="F211" s="1"/>
  <c r="G209"/>
  <c r="G208" s="1"/>
  <c r="F209"/>
  <c r="F208" s="1"/>
  <c r="G206"/>
  <c r="G205" s="1"/>
  <c r="F206"/>
  <c r="F205" s="1"/>
  <c r="G203"/>
  <c r="G202" s="1"/>
  <c r="G201" s="1"/>
  <c r="F203"/>
  <c r="F202" s="1"/>
  <c r="F201" s="1"/>
  <c r="G195"/>
  <c r="G194" s="1"/>
  <c r="G193" s="1"/>
  <c r="G192" s="1"/>
  <c r="F195"/>
  <c r="F194" s="1"/>
  <c r="F193" s="1"/>
  <c r="F192" s="1"/>
  <c r="G190"/>
  <c r="G189" s="1"/>
  <c r="G188" s="1"/>
  <c r="G184" s="1"/>
  <c r="F190"/>
  <c r="F189" s="1"/>
  <c r="F188" s="1"/>
  <c r="F184" s="1"/>
  <c r="G186"/>
  <c r="G185" s="1"/>
  <c r="F186"/>
  <c r="F185" s="1"/>
  <c r="G182"/>
  <c r="G181" s="1"/>
  <c r="G180" s="1"/>
  <c r="G179" s="1"/>
  <c r="F182"/>
  <c r="F181" s="1"/>
  <c r="F180" s="1"/>
  <c r="F179" s="1"/>
  <c r="G177"/>
  <c r="G176" s="1"/>
  <c r="G175" s="1"/>
  <c r="F177"/>
  <c r="F176" s="1"/>
  <c r="F175" s="1"/>
  <c r="G173"/>
  <c r="G172" s="1"/>
  <c r="G171" s="1"/>
  <c r="F173"/>
  <c r="F172" s="1"/>
  <c r="F171" s="1"/>
  <c r="G168"/>
  <c r="F168"/>
  <c r="G166"/>
  <c r="F166"/>
  <c r="G162"/>
  <c r="G161" s="1"/>
  <c r="F162"/>
  <c r="F161" s="1"/>
  <c r="G159"/>
  <c r="F159"/>
  <c r="G157"/>
  <c r="F157"/>
  <c r="G153"/>
  <c r="G152" s="1"/>
  <c r="F153"/>
  <c r="F152" s="1"/>
  <c r="G150"/>
  <c r="G149" s="1"/>
  <c r="F150"/>
  <c r="F149" s="1"/>
  <c r="G147"/>
  <c r="F147"/>
  <c r="G144"/>
  <c r="F144"/>
  <c r="G142"/>
  <c r="F142"/>
  <c r="G140"/>
  <c r="F140"/>
  <c r="G137"/>
  <c r="F137"/>
  <c r="G133"/>
  <c r="F133"/>
  <c r="G131"/>
  <c r="F131"/>
  <c r="G126"/>
  <c r="G125" s="1"/>
  <c r="G124" s="1"/>
  <c r="G123" s="1"/>
  <c r="F126"/>
  <c r="F125" s="1"/>
  <c r="F124" s="1"/>
  <c r="F123" s="1"/>
  <c r="G121"/>
  <c r="F121"/>
  <c r="G119"/>
  <c r="F119"/>
  <c r="G117"/>
  <c r="F117"/>
  <c r="G113"/>
  <c r="F113"/>
  <c r="G111"/>
  <c r="F111"/>
  <c r="G109"/>
  <c r="F109"/>
  <c r="G107"/>
  <c r="F107"/>
  <c r="G105"/>
  <c r="F105"/>
  <c r="G103"/>
  <c r="F103"/>
  <c r="G101"/>
  <c r="F101"/>
  <c r="G99"/>
  <c r="F99"/>
  <c r="G97"/>
  <c r="F97"/>
  <c r="G95"/>
  <c r="F95"/>
  <c r="G90"/>
  <c r="F90"/>
  <c r="G86"/>
  <c r="G85" s="1"/>
  <c r="G84" s="1"/>
  <c r="G83" s="1"/>
  <c r="F86"/>
  <c r="F85" s="1"/>
  <c r="F84" s="1"/>
  <c r="F83" s="1"/>
  <c r="G81"/>
  <c r="G80" s="1"/>
  <c r="G79" s="1"/>
  <c r="G78" s="1"/>
  <c r="F81"/>
  <c r="F80" s="1"/>
  <c r="F79" s="1"/>
  <c r="F78" s="1"/>
  <c r="G75"/>
  <c r="G74" s="1"/>
  <c r="F75"/>
  <c r="F74" s="1"/>
  <c r="G72"/>
  <c r="G71" s="1"/>
  <c r="F72"/>
  <c r="F71" s="1"/>
  <c r="G69"/>
  <c r="F69"/>
  <c r="G67"/>
  <c r="F67"/>
  <c r="G64"/>
  <c r="F64"/>
  <c r="G61"/>
  <c r="F61"/>
  <c r="G59"/>
  <c r="F59"/>
  <c r="G57"/>
  <c r="F57"/>
  <c r="G55"/>
  <c r="F55"/>
  <c r="G47"/>
  <c r="G46" s="1"/>
  <c r="F47"/>
  <c r="F46" s="1"/>
  <c r="G43"/>
  <c r="G42" s="1"/>
  <c r="G41" s="1"/>
  <c r="G40" s="1"/>
  <c r="F43"/>
  <c r="F42" s="1"/>
  <c r="F41" s="1"/>
  <c r="F40" s="1"/>
  <c r="G38"/>
  <c r="G37" s="1"/>
  <c r="G36" s="1"/>
  <c r="G35" s="1"/>
  <c r="F38"/>
  <c r="F37" s="1"/>
  <c r="F36" s="1"/>
  <c r="F35" s="1"/>
  <c r="G33"/>
  <c r="F33"/>
  <c r="G31"/>
  <c r="F31"/>
  <c r="G23"/>
  <c r="F23"/>
  <c r="G20"/>
  <c r="F20"/>
  <c r="G200" l="1"/>
  <c r="G199" s="1"/>
  <c r="F200"/>
  <c r="F199" s="1"/>
  <c r="G263"/>
  <c r="F263"/>
  <c r="F234"/>
  <c r="G234"/>
  <c r="G170"/>
  <c r="F170"/>
  <c r="G165"/>
  <c r="G164" s="1"/>
  <c r="F165"/>
  <c r="F164" s="1"/>
  <c r="G139"/>
  <c r="G136" s="1"/>
  <c r="F139"/>
  <c r="F136" s="1"/>
  <c r="G89"/>
  <c r="G88" s="1"/>
  <c r="F89"/>
  <c r="F88" s="1"/>
  <c r="F66"/>
  <c r="F63" s="1"/>
  <c r="G156"/>
  <c r="G155" s="1"/>
  <c r="G66"/>
  <c r="G63" s="1"/>
  <c r="F130"/>
  <c r="F17"/>
  <c r="F16" s="1"/>
  <c r="F15" s="1"/>
  <c r="G17"/>
  <c r="G16" s="1"/>
  <c r="G15" s="1"/>
  <c r="G28"/>
  <c r="G27" s="1"/>
  <c r="G26" s="1"/>
  <c r="F28"/>
  <c r="F27" s="1"/>
  <c r="F26" s="1"/>
  <c r="F156"/>
  <c r="F155" s="1"/>
  <c r="G130"/>
  <c r="G94"/>
  <c r="G93" s="1"/>
  <c r="G92" s="1"/>
  <c r="F94"/>
  <c r="F93" s="1"/>
  <c r="F92" s="1"/>
  <c r="G54"/>
  <c r="G53" s="1"/>
  <c r="F54"/>
  <c r="F53" s="1"/>
  <c r="G146"/>
  <c r="F146"/>
  <c r="G135" l="1"/>
  <c r="F135"/>
  <c r="F129"/>
  <c r="F128" s="1"/>
  <c r="G129"/>
  <c r="G128" s="1"/>
  <c r="G45"/>
  <c r="F45"/>
  <c r="G14" l="1"/>
  <c r="G271" s="1"/>
  <c r="F14"/>
  <c r="F271" s="1"/>
</calcChain>
</file>

<file path=xl/sharedStrings.xml><?xml version="1.0" encoding="utf-8"?>
<sst xmlns="http://schemas.openxmlformats.org/spreadsheetml/2006/main" count="1221" uniqueCount="396">
  <si>
    <t>048</t>
  </si>
  <si>
    <t>0000</t>
  </si>
  <si>
    <t>000</t>
  </si>
  <si>
    <t>120</t>
  </si>
  <si>
    <t>140</t>
  </si>
  <si>
    <t>100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</si>
  <si>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</si>
  <si>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</si>
  <si>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</si>
  <si>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</si>
  <si>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</si>
  <si>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</si>
  <si>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</si>
  <si>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</si>
  <si>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</si>
  <si>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954</t>
  </si>
  <si>
    <t>956</t>
  </si>
  <si>
    <t>957</t>
  </si>
  <si>
    <t>958</t>
  </si>
  <si>
    <t>180</t>
  </si>
  <si>
    <t>966</t>
  </si>
  <si>
    <t>968</t>
  </si>
  <si>
    <t>969</t>
  </si>
  <si>
    <t>Плата за сбросы загрязняющих веществ в водные объекты</t>
  </si>
  <si>
    <t>Управление Федерального казначейства по Мурманской области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</si>
  <si>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</si>
  <si>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</si>
  <si>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</si>
  <si>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</si>
  <si>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</si>
  <si>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</si>
  <si>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</si>
  <si>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</si>
  <si>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</si>
  <si>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</si>
  <si>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</si>
  <si>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</si>
  <si>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</si>
  <si>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</si>
  <si>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</si>
  <si>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</si>
  <si>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</si>
  <si>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культуре администрации города Мурманска</t>
  </si>
  <si>
    <t>Комитет по образованию администрации города Мурманска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</si>
  <si>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</si>
  <si>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Управление финансов администрации города Мурманска</t>
  </si>
  <si>
    <t>Комитет по развитию городского хозяйства администрации города Мурманска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</si>
  <si>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</si>
  <si>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Прочие неналоговые доходы бюджетов городских округов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</si>
  <si>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</si>
  <si>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</si>
  <si>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</si>
  <si>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</si>
  <si>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</si>
  <si>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</si>
  <si>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</si>
  <si>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</si>
  <si>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</si>
  <si>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</si>
  <si>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</si>
  <si>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</si>
  <si>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</si>
  <si>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</si>
  <si>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</si>
  <si>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</si>
  <si>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</si>
  <si>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</si>
  <si>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</si>
  <si>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</si>
  <si>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</si>
  <si>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</si>
  <si>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</si>
  <si>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</si>
  <si>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1 08 07173 01</t>
  </si>
  <si>
    <t>1 17 05040 04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</si>
  <si>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</si>
  <si>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</si>
  <si>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</si>
  <si>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</si>
  <si>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</si>
  <si>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</si>
  <si>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</si>
  <si>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</si>
  <si>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</si>
  <si>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</si>
  <si>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</si>
  <si>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</si>
  <si>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</si>
  <si>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</si>
  <si>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</si>
  <si>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</si>
  <si>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</si>
  <si>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</si>
  <si>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</si>
  <si>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</si>
  <si>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</si>
  <si>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</si>
  <si>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</si>
  <si>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</si>
  <si>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</si>
  <si>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</si>
  <si>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</si>
  <si>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</si>
  <si>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</si>
  <si>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</si>
  <si>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</si>
  <si>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</si>
  <si>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</si>
  <si>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</si>
  <si>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</si>
  <si>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</si>
  <si>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</si>
  <si>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</si>
  <si>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</si>
  <si>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</si>
  <si>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</si>
  <si>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</si>
  <si>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</si>
  <si>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</si>
  <si>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</si>
  <si>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</si>
  <si>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</si>
  <si>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</si>
  <si>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</si>
  <si>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</si>
  <si>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</si>
  <si>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</si>
  <si>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</si>
  <si>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</si>
  <si>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</si>
  <si>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</si>
  <si>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</si>
  <si>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</si>
  <si>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</si>
  <si>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</si>
  <si>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</si>
  <si>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</si>
  <si>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</t>
  </si>
  <si>
    <t>Прочие неналоговые доходы</t>
  </si>
  <si>
    <t>1 17 00000 00</t>
  </si>
  <si>
    <t>1 17 05000 00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</si>
  <si>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</si>
  <si>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</si>
  <si>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</si>
  <si>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</si>
  <si>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</si>
  <si>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</si>
  <si>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</si>
  <si>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</si>
  <si>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</si>
  <si>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</si>
  <si>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</si>
  <si>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</si>
  <si>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</si>
  <si>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</si>
  <si>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</si>
  <si>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</si>
  <si>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</si>
  <si>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</si>
  <si>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</si>
  <si>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</si>
  <si>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</si>
  <si>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</si>
  <si>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</si>
  <si>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</si>
  <si>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</si>
  <si>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</si>
  <si>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</si>
  <si>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</si>
  <si>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</si>
  <si>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</si>
  <si>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</si>
  <si>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</si>
  <si>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</si>
  <si>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</si>
  <si>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</si>
  <si>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</si>
  <si>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</si>
  <si>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</si>
  <si>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</si>
  <si>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</si>
  <si>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</si>
  <si>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</si>
  <si>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</si>
  <si>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</si>
  <si>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</si>
  <si>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</si>
  <si>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</si>
  <si>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</si>
  <si>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</si>
  <si>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</si>
  <si>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</si>
  <si>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</si>
  <si>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</si>
  <si>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</si>
  <si>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</si>
  <si>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</si>
  <si>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</si>
  <si>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</si>
  <si>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</si>
  <si>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</si>
  <si>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</si>
  <si>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</si>
  <si>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</si>
  <si>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</si>
  <si>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</si>
  <si>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</si>
  <si>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</si>
  <si>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</si>
  <si>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</si>
  <si>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</si>
  <si>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Комитет по строительству администрации города Мурманска</t>
  </si>
  <si>
    <t>960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</si>
  <si>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</si>
  <si>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</si>
  <si>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</si>
  <si>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</si>
  <si>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</si>
  <si>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</si>
  <si>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</si>
  <si>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</si>
  <si>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</si>
  <si>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</si>
  <si>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</si>
  <si>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</si>
  <si>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</si>
  <si>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</si>
  <si>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</si>
  <si>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</si>
  <si>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</si>
  <si>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</si>
  <si>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</si>
  <si>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</si>
  <si>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</si>
  <si>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</si>
  <si>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</si>
  <si>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</si>
  <si>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</si>
  <si>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</si>
  <si>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</si>
  <si>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</si>
  <si>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</si>
  <si>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</si>
  <si>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</si>
  <si>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</si>
  <si>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</si>
  <si>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</si>
  <si>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</si>
  <si>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</si>
  <si>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Административные штрафы, установленные законами субъектов Российской Федерации об администартивных правонарушениях</t>
  </si>
  <si>
    <t>Административные штрафы, установленные законами субъектов Российской Федерации об администартивных правонарушениях, за нарушение муниципальных правовых актов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</si>
  <si>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</si>
  <si>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</si>
  <si>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</si>
  <si>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</si>
  <si>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</si>
  <si>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</si>
  <si>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</si>
  <si>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</si>
  <si>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</si>
  <si>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</si>
  <si>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</si>
  <si>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</si>
  <si>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</si>
  <si>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</si>
  <si>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</si>
  <si>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</si>
  <si>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</si>
  <si>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</si>
  <si>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</si>
  <si>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</si>
  <si>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</si>
  <si>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</si>
  <si>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</si>
  <si>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</si>
  <si>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</si>
  <si>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</si>
  <si>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</si>
  <si>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Управление Федеральной службы судебных приставов по Мурманской области</t>
  </si>
  <si>
    <t>322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</si>
  <si>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</si>
  <si>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</si>
  <si>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</si>
  <si>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</si>
  <si>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</si>
  <si>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</si>
  <si>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</si>
  <si>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</si>
  <si>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</si>
  <si>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</si>
  <si>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</si>
  <si>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</si>
  <si>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</si>
  <si>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</si>
  <si>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</si>
  <si>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</si>
  <si>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</si>
  <si>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</si>
  <si>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</si>
  <si>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</si>
  <si>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</si>
  <si>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</si>
  <si>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</si>
  <si>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</si>
  <si>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</si>
  <si>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</si>
  <si>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</si>
  <si>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</si>
  <si>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</si>
  <si>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</si>
  <si>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</si>
  <si>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</si>
  <si>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</si>
  <si>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</si>
  <si>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</si>
  <si>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</si>
  <si>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</si>
  <si>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</si>
  <si>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</si>
  <si>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</si>
  <si>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Комитет государственного и финансового контроля Мурманской области</t>
  </si>
  <si>
    <t>830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</si>
  <si>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</si>
  <si>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</si>
  <si>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</si>
  <si>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</t>
  </si>
  <si>
    <t xml:space="preserve">Государственная жилищная инспекция Мурманской области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</si>
  <si>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</si>
  <si>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</si>
  <si>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</si>
  <si>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2 02 25242 00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</si>
  <si>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</si>
  <si>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</si>
  <si>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</si>
  <si>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</si>
  <si>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</si>
  <si>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Субсидии бюджетам на поддержку отрасли культуры</t>
  </si>
  <si>
    <t>2 02 25519 00</t>
  </si>
  <si>
    <t>Субсидии бюджетам городских округов на поддержку отрасли культуры</t>
  </si>
  <si>
    <t>2 02 25519 04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</si>
  <si>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</si>
  <si>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</si>
  <si>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</si>
  <si>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</si>
  <si>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Комитет по физической культуре и спорту администрации города Мурманска</t>
  </si>
  <si>
    <t>955</t>
  </si>
  <si>
    <t>1 16 07000 00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</si>
  <si>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</si>
  <si>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</si>
  <si>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</si>
  <si>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</si>
  <si>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</si>
  <si>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</si>
  <si>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</si>
  <si>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</t>
  </si>
  <si>
    <t>2 02 25242 04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</si>
  <si>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</si>
  <si>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</si>
  <si>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809</t>
  </si>
  <si>
    <t xml:space="preserve">1 16 01333 01 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</si>
  <si>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 </t>
  </si>
  <si>
    <t>106</t>
  </si>
  <si>
    <t>Управление государственного автодорожного надзора по Мурманской области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</si>
  <si>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</si>
  <si>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</si>
  <si>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</si>
  <si>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</si>
  <si>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</si>
  <si>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</si>
  <si>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</si>
  <si>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</si>
  <si>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</si>
  <si>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</si>
  <si>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</si>
  <si>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</si>
  <si>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</si>
  <si>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</si>
  <si>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</si>
  <si>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</si>
  <si>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</si>
  <si>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</si>
  <si>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</si>
  <si>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</si>
  <si>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Субсидии бюджетам на развитие сети учреждений культурно-досугого типа</t>
  </si>
  <si>
    <t>2 02 25513 00</t>
  </si>
  <si>
    <t>Субсидии бюджетам городсикх округов на развитие сети учреждений культурно-досугого типа</t>
  </si>
  <si>
    <t>2 02 25513 04</t>
  </si>
  <si>
    <t>1 16 01160 01</t>
  </si>
  <si>
    <t>1 16 01163 01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</si>
  <si>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</si>
  <si>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делм несовершеннолетних и защите их прав</t>
  </si>
  <si>
    <t>по состоянию на "2" декабря 2022 года</t>
  </si>
  <si>
    <t>(по решению Совета депутатов города Мурманска от 29.11.2022 № 41-563)</t>
  </si>
  <si>
    <t>Кассовый план поступлений в бюджет города Мурманска на 2023-2024 годы</t>
  </si>
  <si>
    <t>Упралвение Федеральной налоговой службы по Мурманской области</t>
  </si>
  <si>
    <t>Министерство развития Арктики и экономики Мурманской области</t>
  </si>
</sst>
</file>

<file path=xl/styles.xml><?xml version="1.0" encoding="utf-8"?>
<styleSheet xmlns="http://schemas.openxmlformats.org/spreadsheetml/2006/main">
  <numFmts count="1">
    <numFmt numFmtId="164" formatCode="#,##0.0"/>
  </numFmts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9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 wrapText="1"/>
    </xf>
    <xf numFmtId="164" fontId="26" fillId="0" borderId="16" xfId="0" applyNumberFormat="1" applyFont="1" applyFill="1" applyBorder="1" applyAlignment="1">
      <alignment shrinkToFit="1"/>
    </xf>
    <xf numFmtId="164" fontId="26" fillId="0" borderId="20" xfId="0" applyNumberFormat="1" applyFont="1" applyFill="1" applyBorder="1" applyAlignment="1">
      <alignment shrinkToFit="1"/>
    </xf>
    <xf numFmtId="164" fontId="25" fillId="0" borderId="20" xfId="0" applyNumberFormat="1" applyFont="1" applyFill="1" applyBorder="1" applyAlignment="1">
      <alignment shrinkToFit="1"/>
    </xf>
    <xf numFmtId="4" fontId="41" fillId="0" borderId="20" xfId="0" applyNumberFormat="1" applyFont="1" applyFill="1" applyBorder="1" applyAlignment="1"/>
    <xf numFmtId="4" fontId="41" fillId="33" borderId="0" xfId="0" applyNumberFormat="1" applyFont="1" applyFill="1" applyBorder="1"/>
    <xf numFmtId="0" fontId="25" fillId="33" borderId="14" xfId="0" applyFont="1" applyFill="1" applyBorder="1" applyAlignment="1">
      <alignment vertical="center" wrapText="1"/>
    </xf>
    <xf numFmtId="49" fontId="25" fillId="33" borderId="14" xfId="0" applyNumberFormat="1" applyFont="1" applyFill="1" applyBorder="1" applyAlignment="1">
      <alignment horizontal="center" shrinkToFit="1"/>
    </xf>
    <xf numFmtId="4" fontId="25" fillId="0" borderId="14" xfId="0" applyNumberFormat="1" applyFont="1" applyFill="1" applyBorder="1" applyAlignment="1">
      <alignment shrinkToFit="1"/>
    </xf>
    <xf numFmtId="4" fontId="25" fillId="0" borderId="0" xfId="0" applyNumberFormat="1" applyFont="1" applyFill="1" applyBorder="1" applyAlignment="1">
      <alignment shrinkToFit="1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 wrapText="1"/>
    </xf>
    <xf numFmtId="0" fontId="25" fillId="33" borderId="10" xfId="0" applyFont="1" applyFill="1" applyBorder="1" applyAlignment="1">
      <alignment horizontal="center" wrapText="1"/>
    </xf>
    <xf numFmtId="0" fontId="32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73"/>
  <sheetViews>
    <sheetView showGridLines="0" tabSelected="1" view="pageBreakPreview" topLeftCell="A255" zoomScaleNormal="100" zoomScaleSheetLayoutView="100" workbookViewId="0">
      <selection activeCell="G266" sqref="G266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7" width="17.85546875" style="32" customWidth="1"/>
    <col min="8" max="8" width="9.5703125" style="1" bestFit="1" customWidth="1"/>
    <col min="9" max="16384" width="9.140625" style="1"/>
  </cols>
  <sheetData>
    <row r="1" spans="1:7">
      <c r="A1" s="77"/>
      <c r="B1" s="39"/>
      <c r="C1" s="39"/>
      <c r="D1" s="39"/>
      <c r="E1" s="39"/>
      <c r="F1" s="42"/>
      <c r="G1" s="42" t="s">
        <v>141</v>
      </c>
    </row>
    <row r="2" spans="1:7">
      <c r="A2" s="77"/>
      <c r="B2" s="39"/>
      <c r="C2" s="39"/>
      <c r="D2" s="39"/>
      <c r="E2" s="39"/>
      <c r="F2" s="42"/>
      <c r="G2" s="42" t="s">
        <v>173</v>
      </c>
    </row>
    <row r="3" spans="1:7">
      <c r="A3" s="78"/>
      <c r="B3" s="40"/>
      <c r="C3" s="40"/>
      <c r="D3" s="40"/>
      <c r="E3" s="40"/>
      <c r="F3" s="42"/>
      <c r="G3" s="42" t="s">
        <v>142</v>
      </c>
    </row>
    <row r="4" spans="1:7">
      <c r="A4" s="114"/>
      <c r="B4" s="114"/>
      <c r="C4" s="114"/>
      <c r="D4" s="114"/>
      <c r="E4" s="114"/>
      <c r="F4" s="103"/>
      <c r="G4" s="103"/>
    </row>
    <row r="5" spans="1:7">
      <c r="A5" s="79"/>
      <c r="B5" s="43"/>
      <c r="C5" s="43"/>
      <c r="D5" s="43"/>
      <c r="E5" s="43"/>
      <c r="F5" s="41"/>
      <c r="G5" s="41"/>
    </row>
    <row r="6" spans="1:7">
      <c r="A6" s="79"/>
      <c r="B6" s="43"/>
      <c r="C6" s="43"/>
      <c r="D6" s="43"/>
      <c r="E6" s="43"/>
      <c r="F6" s="41"/>
      <c r="G6" s="41"/>
    </row>
    <row r="7" spans="1:7" ht="16.5">
      <c r="A7" s="116" t="s">
        <v>393</v>
      </c>
      <c r="B7" s="116"/>
      <c r="C7" s="116"/>
      <c r="D7" s="116"/>
      <c r="E7" s="116"/>
      <c r="F7" s="116"/>
      <c r="G7" s="116"/>
    </row>
    <row r="8" spans="1:7" s="3" customFormat="1" ht="16.5">
      <c r="A8" s="117" t="s">
        <v>391</v>
      </c>
      <c r="B8" s="117"/>
      <c r="C8" s="117"/>
      <c r="D8" s="117"/>
      <c r="E8" s="117"/>
      <c r="F8" s="117"/>
      <c r="G8" s="117"/>
    </row>
    <row r="9" spans="1:7" s="3" customFormat="1">
      <c r="A9" s="118" t="s">
        <v>392</v>
      </c>
      <c r="B9" s="118"/>
      <c r="C9" s="118"/>
      <c r="D9" s="118"/>
      <c r="E9" s="118"/>
      <c r="F9" s="118"/>
      <c r="G9" s="118"/>
    </row>
    <row r="10" spans="1:7" ht="12" customHeight="1">
      <c r="A10" s="44"/>
      <c r="B10" s="41"/>
      <c r="C10" s="41"/>
      <c r="D10" s="41"/>
      <c r="E10" s="41"/>
      <c r="F10" s="80"/>
      <c r="G10" s="80"/>
    </row>
    <row r="11" spans="1:7">
      <c r="A11" s="44"/>
      <c r="B11" s="41"/>
      <c r="C11" s="41"/>
      <c r="D11" s="41"/>
      <c r="E11" s="41"/>
      <c r="F11" s="95"/>
      <c r="G11" s="95" t="s">
        <v>143</v>
      </c>
    </row>
    <row r="12" spans="1:7">
      <c r="A12" s="2" t="s">
        <v>77</v>
      </c>
      <c r="B12" s="115" t="s">
        <v>78</v>
      </c>
      <c r="C12" s="115"/>
      <c r="D12" s="115"/>
      <c r="E12" s="115"/>
      <c r="F12" s="91" t="s">
        <v>79</v>
      </c>
      <c r="G12" s="91" t="s">
        <v>79</v>
      </c>
    </row>
    <row r="13" spans="1:7">
      <c r="A13" s="2">
        <v>1</v>
      </c>
      <c r="B13" s="63"/>
      <c r="C13" s="66">
        <v>2</v>
      </c>
      <c r="D13" s="64"/>
      <c r="E13" s="65"/>
      <c r="F13" s="92">
        <v>3</v>
      </c>
      <c r="G13" s="92">
        <v>4</v>
      </c>
    </row>
    <row r="14" spans="1:7" s="8" customFormat="1" ht="23.25" customHeight="1">
      <c r="A14" s="45" t="s">
        <v>76</v>
      </c>
      <c r="B14" s="5" t="s">
        <v>2</v>
      </c>
      <c r="C14" s="6" t="s">
        <v>81</v>
      </c>
      <c r="D14" s="6" t="s">
        <v>1</v>
      </c>
      <c r="E14" s="7" t="s">
        <v>2</v>
      </c>
      <c r="F14" s="81">
        <f>F15+F26+F35+F40+F45+F78+F83+F88+F92+F123+F128+F135+F164+F170+F179+F184+F192</f>
        <v>11799080900</v>
      </c>
      <c r="G14" s="81">
        <f>G15+G26+G35+G40+G45+G78+G83+G88+G92+G123+G128+G135+G164+G170+G179+G184+G192</f>
        <v>12228414500</v>
      </c>
    </row>
    <row r="15" spans="1:7" s="9" customFormat="1" ht="32.25" customHeight="1">
      <c r="A15" s="15" t="s">
        <v>271</v>
      </c>
      <c r="B15" s="16" t="s">
        <v>0</v>
      </c>
      <c r="C15" s="17" t="s">
        <v>80</v>
      </c>
      <c r="D15" s="17" t="s">
        <v>1</v>
      </c>
      <c r="E15" s="18" t="s">
        <v>2</v>
      </c>
      <c r="F15" s="82">
        <f t="shared" ref="F15:G15" si="0">F16+F23</f>
        <v>25776100</v>
      </c>
      <c r="G15" s="82">
        <f t="shared" si="0"/>
        <v>25776100</v>
      </c>
    </row>
    <row r="16" spans="1:7" s="9" customFormat="1">
      <c r="A16" s="10" t="s">
        <v>85</v>
      </c>
      <c r="B16" s="19" t="s">
        <v>0</v>
      </c>
      <c r="C16" s="20" t="s">
        <v>84</v>
      </c>
      <c r="D16" s="20" t="s">
        <v>1</v>
      </c>
      <c r="E16" s="21" t="s">
        <v>2</v>
      </c>
      <c r="F16" s="83">
        <f t="shared" ref="F16:G16" si="1">F17</f>
        <v>25712700</v>
      </c>
      <c r="G16" s="83">
        <f t="shared" si="1"/>
        <v>25712700</v>
      </c>
    </row>
    <row r="17" spans="1:7" s="9" customFormat="1">
      <c r="A17" s="11" t="s">
        <v>82</v>
      </c>
      <c r="B17" s="19" t="s">
        <v>0</v>
      </c>
      <c r="C17" s="20" t="s">
        <v>83</v>
      </c>
      <c r="D17" s="20" t="s">
        <v>1</v>
      </c>
      <c r="E17" s="21" t="s">
        <v>3</v>
      </c>
      <c r="F17" s="83">
        <f t="shared" ref="F17:G17" si="2">F18+F19+F20</f>
        <v>25712700</v>
      </c>
      <c r="G17" s="83">
        <f t="shared" si="2"/>
        <v>25712700</v>
      </c>
    </row>
    <row r="18" spans="1:7" s="9" customFormat="1" ht="25.5">
      <c r="A18" s="12" t="s">
        <v>201</v>
      </c>
      <c r="B18" s="22" t="s">
        <v>0</v>
      </c>
      <c r="C18" s="23" t="s">
        <v>202</v>
      </c>
      <c r="D18" s="23" t="s">
        <v>1</v>
      </c>
      <c r="E18" s="24" t="s">
        <v>3</v>
      </c>
      <c r="F18" s="84">
        <v>1806700</v>
      </c>
      <c r="G18" s="84">
        <v>1806700</v>
      </c>
    </row>
    <row r="19" spans="1:7" s="9" customFormat="1" ht="12.75" customHeight="1" outlineLevel="1">
      <c r="A19" s="12" t="s">
        <v>23</v>
      </c>
      <c r="B19" s="22" t="s">
        <v>0</v>
      </c>
      <c r="C19" s="23" t="s">
        <v>53</v>
      </c>
      <c r="D19" s="23" t="s">
        <v>1</v>
      </c>
      <c r="E19" s="24" t="s">
        <v>3</v>
      </c>
      <c r="F19" s="84">
        <v>11907600</v>
      </c>
      <c r="G19" s="84">
        <v>11907600</v>
      </c>
    </row>
    <row r="20" spans="1:7" s="9" customFormat="1" ht="12.75" customHeight="1" outlineLevel="1">
      <c r="A20" s="12" t="s">
        <v>203</v>
      </c>
      <c r="B20" s="22" t="s">
        <v>0</v>
      </c>
      <c r="C20" s="23" t="s">
        <v>204</v>
      </c>
      <c r="D20" s="23" t="s">
        <v>1</v>
      </c>
      <c r="E20" s="24" t="s">
        <v>3</v>
      </c>
      <c r="F20" s="84">
        <f t="shared" ref="F20:G20" si="3">F21+F22</f>
        <v>11998400</v>
      </c>
      <c r="G20" s="84">
        <f t="shared" si="3"/>
        <v>11998400</v>
      </c>
    </row>
    <row r="21" spans="1:7" s="9" customFormat="1" ht="12.75" customHeight="1" outlineLevel="1">
      <c r="A21" s="12" t="s">
        <v>209</v>
      </c>
      <c r="B21" s="22" t="s">
        <v>0</v>
      </c>
      <c r="C21" s="23" t="s">
        <v>207</v>
      </c>
      <c r="D21" s="23" t="s">
        <v>1</v>
      </c>
      <c r="E21" s="24" t="s">
        <v>3</v>
      </c>
      <c r="F21" s="84">
        <v>8701100</v>
      </c>
      <c r="G21" s="84">
        <v>8701100</v>
      </c>
    </row>
    <row r="22" spans="1:7" s="9" customFormat="1" ht="12.75" customHeight="1" outlineLevel="1">
      <c r="A22" s="12" t="s">
        <v>210</v>
      </c>
      <c r="B22" s="22" t="s">
        <v>0</v>
      </c>
      <c r="C22" s="23" t="s">
        <v>208</v>
      </c>
      <c r="D22" s="23" t="s">
        <v>1</v>
      </c>
      <c r="E22" s="24" t="s">
        <v>3</v>
      </c>
      <c r="F22" s="84">
        <v>3297300</v>
      </c>
      <c r="G22" s="84">
        <v>3297300</v>
      </c>
    </row>
    <row r="23" spans="1:7" s="9" customFormat="1" ht="14.25" customHeight="1" outlineLevel="1">
      <c r="A23" s="69" t="s">
        <v>86</v>
      </c>
      <c r="B23" s="70" t="s">
        <v>0</v>
      </c>
      <c r="C23" s="71" t="s">
        <v>87</v>
      </c>
      <c r="D23" s="71" t="s">
        <v>1</v>
      </c>
      <c r="E23" s="72" t="s">
        <v>2</v>
      </c>
      <c r="F23" s="104">
        <f t="shared" ref="F23:G24" si="4">F24</f>
        <v>63400</v>
      </c>
      <c r="G23" s="104">
        <f t="shared" si="4"/>
        <v>63400</v>
      </c>
    </row>
    <row r="24" spans="1:7" s="9" customFormat="1" ht="14.25" customHeight="1" outlineLevel="1">
      <c r="A24" s="11" t="s">
        <v>252</v>
      </c>
      <c r="B24" s="19" t="s">
        <v>0</v>
      </c>
      <c r="C24" s="20" t="s">
        <v>251</v>
      </c>
      <c r="D24" s="20" t="s">
        <v>1</v>
      </c>
      <c r="E24" s="21" t="s">
        <v>4</v>
      </c>
      <c r="F24" s="105">
        <f t="shared" si="4"/>
        <v>63400</v>
      </c>
      <c r="G24" s="105">
        <f t="shared" si="4"/>
        <v>63400</v>
      </c>
    </row>
    <row r="25" spans="1:7" s="9" customFormat="1" ht="81.75" customHeight="1" outlineLevel="1">
      <c r="A25" s="12" t="s">
        <v>367</v>
      </c>
      <c r="B25" s="22" t="s">
        <v>0</v>
      </c>
      <c r="C25" s="23" t="s">
        <v>368</v>
      </c>
      <c r="D25" s="23" t="s">
        <v>1</v>
      </c>
      <c r="E25" s="24" t="s">
        <v>4</v>
      </c>
      <c r="F25" s="106">
        <v>63400</v>
      </c>
      <c r="G25" s="106">
        <v>63400</v>
      </c>
    </row>
    <row r="26" spans="1:7" s="9" customFormat="1" ht="19.5" customHeight="1">
      <c r="A26" s="15" t="s">
        <v>24</v>
      </c>
      <c r="B26" s="16" t="s">
        <v>5</v>
      </c>
      <c r="C26" s="17" t="s">
        <v>80</v>
      </c>
      <c r="D26" s="17" t="s">
        <v>1</v>
      </c>
      <c r="E26" s="18" t="s">
        <v>2</v>
      </c>
      <c r="F26" s="82">
        <f t="shared" ref="F26:G27" si="5">F27</f>
        <v>31398400</v>
      </c>
      <c r="G26" s="82">
        <f t="shared" si="5"/>
        <v>33302900</v>
      </c>
    </row>
    <row r="27" spans="1:7" s="9" customFormat="1" ht="25.5">
      <c r="A27" s="11" t="s">
        <v>91</v>
      </c>
      <c r="B27" s="19" t="s">
        <v>5</v>
      </c>
      <c r="C27" s="20" t="s">
        <v>90</v>
      </c>
      <c r="D27" s="20" t="s">
        <v>1</v>
      </c>
      <c r="E27" s="21" t="s">
        <v>2</v>
      </c>
      <c r="F27" s="83">
        <f t="shared" si="5"/>
        <v>31398400</v>
      </c>
      <c r="G27" s="83">
        <f t="shared" si="5"/>
        <v>33302900</v>
      </c>
    </row>
    <row r="28" spans="1:7" s="9" customFormat="1" ht="25.5">
      <c r="A28" s="11" t="s">
        <v>88</v>
      </c>
      <c r="B28" s="19" t="s">
        <v>5</v>
      </c>
      <c r="C28" s="20" t="s">
        <v>89</v>
      </c>
      <c r="D28" s="20" t="s">
        <v>1</v>
      </c>
      <c r="E28" s="21" t="s">
        <v>6</v>
      </c>
      <c r="F28" s="83">
        <f t="shared" ref="F28:G28" si="6">F29+F31+F33</f>
        <v>31398400</v>
      </c>
      <c r="G28" s="83">
        <f t="shared" si="6"/>
        <v>33302900</v>
      </c>
    </row>
    <row r="29" spans="1:7" s="9" customFormat="1" ht="51" customHeight="1" outlineLevel="1">
      <c r="A29" s="12" t="s">
        <v>171</v>
      </c>
      <c r="B29" s="22" t="s">
        <v>5</v>
      </c>
      <c r="C29" s="23" t="s">
        <v>54</v>
      </c>
      <c r="D29" s="23" t="s">
        <v>1</v>
      </c>
      <c r="E29" s="24" t="s">
        <v>6</v>
      </c>
      <c r="F29" s="84">
        <f t="shared" ref="F29:G29" si="7">F30</f>
        <v>14047600</v>
      </c>
      <c r="G29" s="84">
        <f t="shared" si="7"/>
        <v>14662900</v>
      </c>
    </row>
    <row r="30" spans="1:7" s="9" customFormat="1" ht="76.5" outlineLevel="1">
      <c r="A30" s="12" t="s">
        <v>226</v>
      </c>
      <c r="B30" s="22" t="s">
        <v>5</v>
      </c>
      <c r="C30" s="23" t="s">
        <v>227</v>
      </c>
      <c r="D30" s="23" t="s">
        <v>1</v>
      </c>
      <c r="E30" s="24" t="s">
        <v>6</v>
      </c>
      <c r="F30" s="84">
        <v>14047600</v>
      </c>
      <c r="G30" s="84">
        <v>14662900</v>
      </c>
    </row>
    <row r="31" spans="1:7" s="9" customFormat="1" ht="53.25" customHeight="1" outlineLevel="1">
      <c r="A31" s="12" t="s">
        <v>157</v>
      </c>
      <c r="B31" s="22" t="s">
        <v>5</v>
      </c>
      <c r="C31" s="23" t="s">
        <v>55</v>
      </c>
      <c r="D31" s="23" t="s">
        <v>1</v>
      </c>
      <c r="E31" s="24" t="s">
        <v>6</v>
      </c>
      <c r="F31" s="84">
        <f t="shared" ref="F31:G31" si="8">F32</f>
        <v>78700</v>
      </c>
      <c r="G31" s="84">
        <f t="shared" si="8"/>
        <v>84700</v>
      </c>
    </row>
    <row r="32" spans="1:7" s="9" customFormat="1" ht="78" customHeight="1" outlineLevel="1">
      <c r="A32" s="12" t="s">
        <v>228</v>
      </c>
      <c r="B32" s="22" t="s">
        <v>5</v>
      </c>
      <c r="C32" s="23" t="s">
        <v>229</v>
      </c>
      <c r="D32" s="23" t="s">
        <v>1</v>
      </c>
      <c r="E32" s="24" t="s">
        <v>6</v>
      </c>
      <c r="F32" s="84">
        <v>78700</v>
      </c>
      <c r="G32" s="84">
        <v>84700</v>
      </c>
    </row>
    <row r="33" spans="1:7" s="9" customFormat="1" ht="51.75" customHeight="1" outlineLevel="1">
      <c r="A33" s="12" t="s">
        <v>158</v>
      </c>
      <c r="B33" s="22" t="s">
        <v>5</v>
      </c>
      <c r="C33" s="23" t="s">
        <v>56</v>
      </c>
      <c r="D33" s="23" t="s">
        <v>1</v>
      </c>
      <c r="E33" s="24" t="s">
        <v>6</v>
      </c>
      <c r="F33" s="84">
        <f t="shared" ref="F33:G33" si="9">F34</f>
        <v>17272100</v>
      </c>
      <c r="G33" s="84">
        <f t="shared" si="9"/>
        <v>18555300</v>
      </c>
    </row>
    <row r="34" spans="1:7" s="9" customFormat="1" ht="78" customHeight="1" outlineLevel="1">
      <c r="A34" s="12" t="s">
        <v>231</v>
      </c>
      <c r="B34" s="22" t="s">
        <v>5</v>
      </c>
      <c r="C34" s="23" t="s">
        <v>230</v>
      </c>
      <c r="D34" s="23" t="s">
        <v>1</v>
      </c>
      <c r="E34" s="24" t="s">
        <v>6</v>
      </c>
      <c r="F34" s="84">
        <v>17272100</v>
      </c>
      <c r="G34" s="84">
        <v>18555300</v>
      </c>
    </row>
    <row r="35" spans="1:7" s="9" customFormat="1" ht="28.5">
      <c r="A35" s="15" t="s">
        <v>362</v>
      </c>
      <c r="B35" s="16" t="s">
        <v>361</v>
      </c>
      <c r="C35" s="17" t="s">
        <v>80</v>
      </c>
      <c r="D35" s="17" t="s">
        <v>1</v>
      </c>
      <c r="E35" s="18" t="s">
        <v>2</v>
      </c>
      <c r="F35" s="82">
        <f t="shared" ref="F35:G38" si="10">F36</f>
        <v>2500</v>
      </c>
      <c r="G35" s="82">
        <f t="shared" si="10"/>
        <v>2500</v>
      </c>
    </row>
    <row r="36" spans="1:7" s="9" customFormat="1" ht="14.25" customHeight="1" outlineLevel="1">
      <c r="A36" s="69" t="s">
        <v>86</v>
      </c>
      <c r="B36" s="70" t="s">
        <v>361</v>
      </c>
      <c r="C36" s="71" t="s">
        <v>87</v>
      </c>
      <c r="D36" s="71" t="s">
        <v>1</v>
      </c>
      <c r="E36" s="72" t="s">
        <v>2</v>
      </c>
      <c r="F36" s="86">
        <f t="shared" si="10"/>
        <v>2500</v>
      </c>
      <c r="G36" s="86">
        <f t="shared" si="10"/>
        <v>2500</v>
      </c>
    </row>
    <row r="37" spans="1:7" s="9" customFormat="1" ht="14.25" customHeight="1" outlineLevel="1">
      <c r="A37" s="11" t="s">
        <v>252</v>
      </c>
      <c r="B37" s="19" t="s">
        <v>361</v>
      </c>
      <c r="C37" s="20" t="s">
        <v>251</v>
      </c>
      <c r="D37" s="20" t="s">
        <v>1</v>
      </c>
      <c r="E37" s="21" t="s">
        <v>4</v>
      </c>
      <c r="F37" s="83">
        <f t="shared" si="10"/>
        <v>2500</v>
      </c>
      <c r="G37" s="83">
        <f t="shared" si="10"/>
        <v>2500</v>
      </c>
    </row>
    <row r="38" spans="1:7" s="9" customFormat="1" ht="51" outlineLevel="1">
      <c r="A38" s="12" t="s">
        <v>273</v>
      </c>
      <c r="B38" s="22" t="s">
        <v>361</v>
      </c>
      <c r="C38" s="23" t="s">
        <v>274</v>
      </c>
      <c r="D38" s="23" t="s">
        <v>1</v>
      </c>
      <c r="E38" s="24" t="s">
        <v>4</v>
      </c>
      <c r="F38" s="84">
        <f t="shared" si="10"/>
        <v>2500</v>
      </c>
      <c r="G38" s="84">
        <f t="shared" si="10"/>
        <v>2500</v>
      </c>
    </row>
    <row r="39" spans="1:7" s="9" customFormat="1" ht="40.5" customHeight="1" outlineLevel="1">
      <c r="A39" s="12" t="s">
        <v>275</v>
      </c>
      <c r="B39" s="22" t="s">
        <v>361</v>
      </c>
      <c r="C39" s="23" t="s">
        <v>276</v>
      </c>
      <c r="D39" s="23" t="s">
        <v>1</v>
      </c>
      <c r="E39" s="24" t="s">
        <v>4</v>
      </c>
      <c r="F39" s="84">
        <v>2500</v>
      </c>
      <c r="G39" s="84">
        <v>2500</v>
      </c>
    </row>
    <row r="40" spans="1:7" s="9" customFormat="1" ht="42.75">
      <c r="A40" s="15" t="s">
        <v>364</v>
      </c>
      <c r="B40" s="16" t="s">
        <v>363</v>
      </c>
      <c r="C40" s="17" t="s">
        <v>80</v>
      </c>
      <c r="D40" s="17" t="s">
        <v>1</v>
      </c>
      <c r="E40" s="18" t="s">
        <v>2</v>
      </c>
      <c r="F40" s="82">
        <f t="shared" ref="F40:G43" si="11">F41</f>
        <v>150000</v>
      </c>
      <c r="G40" s="82">
        <f t="shared" si="11"/>
        <v>150000</v>
      </c>
    </row>
    <row r="41" spans="1:7" s="9" customFormat="1" ht="14.25" customHeight="1" outlineLevel="1">
      <c r="A41" s="69" t="s">
        <v>86</v>
      </c>
      <c r="B41" s="70" t="s">
        <v>363</v>
      </c>
      <c r="C41" s="71" t="s">
        <v>87</v>
      </c>
      <c r="D41" s="71" t="s">
        <v>1</v>
      </c>
      <c r="E41" s="72" t="s">
        <v>2</v>
      </c>
      <c r="F41" s="86">
        <f t="shared" si="11"/>
        <v>150000</v>
      </c>
      <c r="G41" s="86">
        <f t="shared" si="11"/>
        <v>150000</v>
      </c>
    </row>
    <row r="42" spans="1:7" s="9" customFormat="1" ht="14.25" customHeight="1" outlineLevel="1">
      <c r="A42" s="11" t="s">
        <v>252</v>
      </c>
      <c r="B42" s="19" t="s">
        <v>363</v>
      </c>
      <c r="C42" s="20" t="s">
        <v>251</v>
      </c>
      <c r="D42" s="20" t="s">
        <v>1</v>
      </c>
      <c r="E42" s="21" t="s">
        <v>4</v>
      </c>
      <c r="F42" s="83">
        <f t="shared" si="11"/>
        <v>150000</v>
      </c>
      <c r="G42" s="83">
        <f t="shared" si="11"/>
        <v>150000</v>
      </c>
    </row>
    <row r="43" spans="1:7" s="9" customFormat="1" ht="51" outlineLevel="1">
      <c r="A43" s="12" t="s">
        <v>273</v>
      </c>
      <c r="B43" s="22" t="s">
        <v>363</v>
      </c>
      <c r="C43" s="23" t="s">
        <v>274</v>
      </c>
      <c r="D43" s="23" t="s">
        <v>1</v>
      </c>
      <c r="E43" s="24" t="s">
        <v>4</v>
      </c>
      <c r="F43" s="84">
        <f t="shared" si="11"/>
        <v>150000</v>
      </c>
      <c r="G43" s="84">
        <f t="shared" si="11"/>
        <v>150000</v>
      </c>
    </row>
    <row r="44" spans="1:7" s="9" customFormat="1" ht="40.5" customHeight="1" outlineLevel="1">
      <c r="A44" s="12" t="s">
        <v>275</v>
      </c>
      <c r="B44" s="22" t="s">
        <v>363</v>
      </c>
      <c r="C44" s="23" t="s">
        <v>276</v>
      </c>
      <c r="D44" s="23" t="s">
        <v>1</v>
      </c>
      <c r="E44" s="24" t="s">
        <v>4</v>
      </c>
      <c r="F44" s="84">
        <v>150000</v>
      </c>
      <c r="G44" s="84">
        <v>150000</v>
      </c>
    </row>
    <row r="45" spans="1:7" s="9" customFormat="1" ht="20.25" customHeight="1">
      <c r="A45" s="15" t="s">
        <v>394</v>
      </c>
      <c r="B45" s="16" t="s">
        <v>7</v>
      </c>
      <c r="C45" s="17" t="s">
        <v>80</v>
      </c>
      <c r="D45" s="17" t="s">
        <v>1</v>
      </c>
      <c r="E45" s="18" t="s">
        <v>2</v>
      </c>
      <c r="F45" s="82">
        <f>F46+F53+F63+F71+F74</f>
        <v>11313747200</v>
      </c>
      <c r="G45" s="82">
        <f>G46+G53+G63+G71+G74</f>
        <v>11734889800</v>
      </c>
    </row>
    <row r="46" spans="1:7" s="9" customFormat="1">
      <c r="A46" s="11" t="s">
        <v>93</v>
      </c>
      <c r="B46" s="19" t="s">
        <v>7</v>
      </c>
      <c r="C46" s="20" t="s">
        <v>92</v>
      </c>
      <c r="D46" s="20" t="s">
        <v>1</v>
      </c>
      <c r="E46" s="21" t="s">
        <v>2</v>
      </c>
      <c r="F46" s="83">
        <f t="shared" ref="F46:G46" si="12">F47</f>
        <v>5885618600</v>
      </c>
      <c r="G46" s="83">
        <f t="shared" si="12"/>
        <v>6112126300</v>
      </c>
    </row>
    <row r="47" spans="1:7" s="9" customFormat="1">
      <c r="A47" s="11" t="s">
        <v>94</v>
      </c>
      <c r="B47" s="19" t="s">
        <v>7</v>
      </c>
      <c r="C47" s="20" t="s">
        <v>95</v>
      </c>
      <c r="D47" s="20" t="s">
        <v>1</v>
      </c>
      <c r="E47" s="21" t="s">
        <v>6</v>
      </c>
      <c r="F47" s="83">
        <f t="shared" ref="F47:G47" si="13">F48+F49+F50+F51+F52</f>
        <v>5885618600</v>
      </c>
      <c r="G47" s="83">
        <f t="shared" si="13"/>
        <v>6112126300</v>
      </c>
    </row>
    <row r="48" spans="1:7" s="9" customFormat="1" ht="51" outlineLevel="1">
      <c r="A48" s="12" t="s">
        <v>144</v>
      </c>
      <c r="B48" s="22" t="s">
        <v>7</v>
      </c>
      <c r="C48" s="23" t="s">
        <v>57</v>
      </c>
      <c r="D48" s="23" t="s">
        <v>1</v>
      </c>
      <c r="E48" s="24" t="s">
        <v>6</v>
      </c>
      <c r="F48" s="84">
        <v>4717058200</v>
      </c>
      <c r="G48" s="84">
        <v>4905740600</v>
      </c>
    </row>
    <row r="49" spans="1:7" s="9" customFormat="1" ht="78.75" customHeight="1" outlineLevel="1">
      <c r="A49" s="12" t="s">
        <v>205</v>
      </c>
      <c r="B49" s="22" t="s">
        <v>7</v>
      </c>
      <c r="C49" s="23" t="s">
        <v>58</v>
      </c>
      <c r="D49" s="23" t="s">
        <v>1</v>
      </c>
      <c r="E49" s="24" t="s">
        <v>6</v>
      </c>
      <c r="F49" s="84">
        <v>19391800</v>
      </c>
      <c r="G49" s="84">
        <v>20167500</v>
      </c>
    </row>
    <row r="50" spans="1:7" s="9" customFormat="1" ht="26.25" customHeight="1" outlineLevel="1">
      <c r="A50" s="12" t="s">
        <v>198</v>
      </c>
      <c r="B50" s="22" t="s">
        <v>7</v>
      </c>
      <c r="C50" s="23" t="s">
        <v>59</v>
      </c>
      <c r="D50" s="23" t="s">
        <v>1</v>
      </c>
      <c r="E50" s="24" t="s">
        <v>6</v>
      </c>
      <c r="F50" s="84">
        <v>37786600</v>
      </c>
      <c r="G50" s="84">
        <v>39298100</v>
      </c>
    </row>
    <row r="51" spans="1:7" s="9" customFormat="1" ht="67.5" customHeight="1" outlineLevel="1">
      <c r="A51" s="12" t="s">
        <v>170</v>
      </c>
      <c r="B51" s="22" t="s">
        <v>7</v>
      </c>
      <c r="C51" s="23" t="s">
        <v>60</v>
      </c>
      <c r="D51" s="23" t="s">
        <v>1</v>
      </c>
      <c r="E51" s="24" t="s">
        <v>6</v>
      </c>
      <c r="F51" s="84">
        <v>219679600</v>
      </c>
      <c r="G51" s="84">
        <v>228466700</v>
      </c>
    </row>
    <row r="52" spans="1:7" s="9" customFormat="1" ht="67.5" customHeight="1" outlineLevel="1">
      <c r="A52" s="101" t="s">
        <v>356</v>
      </c>
      <c r="B52" s="25" t="s">
        <v>7</v>
      </c>
      <c r="C52" s="26" t="s">
        <v>357</v>
      </c>
      <c r="D52" s="26" t="s">
        <v>1</v>
      </c>
      <c r="E52" s="27" t="s">
        <v>6</v>
      </c>
      <c r="F52" s="85">
        <v>891702400</v>
      </c>
      <c r="G52" s="85">
        <v>918453400</v>
      </c>
    </row>
    <row r="53" spans="1:7" s="9" customFormat="1" outlineLevel="1">
      <c r="A53" s="11" t="s">
        <v>97</v>
      </c>
      <c r="B53" s="19" t="s">
        <v>7</v>
      </c>
      <c r="C53" s="20" t="s">
        <v>96</v>
      </c>
      <c r="D53" s="20" t="s">
        <v>1</v>
      </c>
      <c r="E53" s="21" t="s">
        <v>2</v>
      </c>
      <c r="F53" s="83">
        <f t="shared" ref="F53:G53" si="14">F54+F59+F61</f>
        <v>4552180200</v>
      </c>
      <c r="G53" s="83">
        <f t="shared" si="14"/>
        <v>4720867400</v>
      </c>
    </row>
    <row r="54" spans="1:7" s="9" customFormat="1" ht="25.5" outlineLevel="1">
      <c r="A54" s="11" t="s">
        <v>98</v>
      </c>
      <c r="B54" s="19" t="s">
        <v>7</v>
      </c>
      <c r="C54" s="20" t="s">
        <v>99</v>
      </c>
      <c r="D54" s="20" t="s">
        <v>1</v>
      </c>
      <c r="E54" s="21" t="s">
        <v>6</v>
      </c>
      <c r="F54" s="83">
        <f t="shared" ref="F54:G54" si="15">F55+F57</f>
        <v>1340000000</v>
      </c>
      <c r="G54" s="83">
        <f t="shared" si="15"/>
        <v>1380200000</v>
      </c>
    </row>
    <row r="55" spans="1:7" s="9" customFormat="1" ht="25.5" outlineLevel="1">
      <c r="A55" s="11" t="s">
        <v>25</v>
      </c>
      <c r="B55" s="19" t="s">
        <v>7</v>
      </c>
      <c r="C55" s="20" t="s">
        <v>100</v>
      </c>
      <c r="D55" s="20" t="s">
        <v>1</v>
      </c>
      <c r="E55" s="21" t="s">
        <v>6</v>
      </c>
      <c r="F55" s="83">
        <f t="shared" ref="F55:G55" si="16">F56</f>
        <v>850000000</v>
      </c>
      <c r="G55" s="83">
        <f t="shared" si="16"/>
        <v>875500000</v>
      </c>
    </row>
    <row r="56" spans="1:7" s="9" customFormat="1" ht="25.5" outlineLevel="1">
      <c r="A56" s="12" t="s">
        <v>25</v>
      </c>
      <c r="B56" s="22" t="s">
        <v>7</v>
      </c>
      <c r="C56" s="23" t="s">
        <v>61</v>
      </c>
      <c r="D56" s="23" t="s">
        <v>1</v>
      </c>
      <c r="E56" s="24" t="s">
        <v>6</v>
      </c>
      <c r="F56" s="84">
        <v>850000000</v>
      </c>
      <c r="G56" s="84">
        <v>875500000</v>
      </c>
    </row>
    <row r="57" spans="1:7" s="9" customFormat="1" ht="25.5" outlineLevel="1">
      <c r="A57" s="11" t="s">
        <v>26</v>
      </c>
      <c r="B57" s="19" t="s">
        <v>7</v>
      </c>
      <c r="C57" s="20" t="s">
        <v>101</v>
      </c>
      <c r="D57" s="20" t="s">
        <v>1</v>
      </c>
      <c r="E57" s="21" t="s">
        <v>6</v>
      </c>
      <c r="F57" s="83">
        <f t="shared" ref="F57:G57" si="17">F58</f>
        <v>490000000</v>
      </c>
      <c r="G57" s="83">
        <f t="shared" si="17"/>
        <v>504700000</v>
      </c>
    </row>
    <row r="58" spans="1:7" s="9" customFormat="1" ht="40.5" customHeight="1" outlineLevel="1">
      <c r="A58" s="12" t="s">
        <v>199</v>
      </c>
      <c r="B58" s="22" t="s">
        <v>7</v>
      </c>
      <c r="C58" s="23" t="s">
        <v>62</v>
      </c>
      <c r="D58" s="23" t="s">
        <v>1</v>
      </c>
      <c r="E58" s="24" t="s">
        <v>6</v>
      </c>
      <c r="F58" s="84">
        <v>490000000</v>
      </c>
      <c r="G58" s="84">
        <v>504700000</v>
      </c>
    </row>
    <row r="59" spans="1:7" s="9" customFormat="1" outlineLevel="1">
      <c r="A59" s="11" t="s">
        <v>27</v>
      </c>
      <c r="B59" s="19" t="s">
        <v>7</v>
      </c>
      <c r="C59" s="20" t="s">
        <v>102</v>
      </c>
      <c r="D59" s="20" t="s">
        <v>1</v>
      </c>
      <c r="E59" s="21" t="s">
        <v>6</v>
      </c>
      <c r="F59" s="83">
        <f t="shared" ref="F59:G59" si="18">F60</f>
        <v>3179515900</v>
      </c>
      <c r="G59" s="83">
        <f t="shared" si="18"/>
        <v>3306696500</v>
      </c>
    </row>
    <row r="60" spans="1:7" s="9" customFormat="1" outlineLevel="1">
      <c r="A60" s="12" t="s">
        <v>27</v>
      </c>
      <c r="B60" s="22" t="s">
        <v>7</v>
      </c>
      <c r="C60" s="23" t="s">
        <v>63</v>
      </c>
      <c r="D60" s="23" t="s">
        <v>1</v>
      </c>
      <c r="E60" s="24" t="s">
        <v>6</v>
      </c>
      <c r="F60" s="84">
        <v>3179515900</v>
      </c>
      <c r="G60" s="84">
        <v>3306696500</v>
      </c>
    </row>
    <row r="61" spans="1:7" s="9" customFormat="1" ht="27.75" customHeight="1" outlineLevel="1">
      <c r="A61" s="11" t="s">
        <v>103</v>
      </c>
      <c r="B61" s="19" t="s">
        <v>7</v>
      </c>
      <c r="C61" s="20" t="s">
        <v>104</v>
      </c>
      <c r="D61" s="20" t="s">
        <v>1</v>
      </c>
      <c r="E61" s="21" t="s">
        <v>6</v>
      </c>
      <c r="F61" s="83">
        <f t="shared" ref="F61:G61" si="19">F62</f>
        <v>32664300</v>
      </c>
      <c r="G61" s="83">
        <f t="shared" si="19"/>
        <v>33970900</v>
      </c>
    </row>
    <row r="62" spans="1:7" s="9" customFormat="1" ht="25.5" outlineLevel="1">
      <c r="A62" s="14" t="s">
        <v>28</v>
      </c>
      <c r="B62" s="25" t="s">
        <v>7</v>
      </c>
      <c r="C62" s="26" t="s">
        <v>64</v>
      </c>
      <c r="D62" s="26" t="s">
        <v>1</v>
      </c>
      <c r="E62" s="27" t="s">
        <v>6</v>
      </c>
      <c r="F62" s="85">
        <v>32664300</v>
      </c>
      <c r="G62" s="85">
        <v>33970900</v>
      </c>
    </row>
    <row r="63" spans="1:7" s="9" customFormat="1" outlineLevel="1">
      <c r="A63" s="11" t="s">
        <v>105</v>
      </c>
      <c r="B63" s="19" t="s">
        <v>7</v>
      </c>
      <c r="C63" s="20" t="s">
        <v>106</v>
      </c>
      <c r="D63" s="20" t="s">
        <v>1</v>
      </c>
      <c r="E63" s="21" t="s">
        <v>2</v>
      </c>
      <c r="F63" s="83">
        <f t="shared" ref="F63:G63" si="20">F64+F66</f>
        <v>803353400</v>
      </c>
      <c r="G63" s="83">
        <f t="shared" si="20"/>
        <v>829347100</v>
      </c>
    </row>
    <row r="64" spans="1:7" s="9" customFormat="1" outlineLevel="1">
      <c r="A64" s="11" t="s">
        <v>107</v>
      </c>
      <c r="B64" s="19" t="s">
        <v>7</v>
      </c>
      <c r="C64" s="20" t="s">
        <v>108</v>
      </c>
      <c r="D64" s="20" t="s">
        <v>1</v>
      </c>
      <c r="E64" s="21" t="s">
        <v>6</v>
      </c>
      <c r="F64" s="83">
        <f t="shared" ref="F64:G64" si="21">F65</f>
        <v>299936500</v>
      </c>
      <c r="G64" s="83">
        <f t="shared" si="21"/>
        <v>325930200</v>
      </c>
    </row>
    <row r="65" spans="1:7" s="9" customFormat="1" ht="27" customHeight="1" outlineLevel="1">
      <c r="A65" s="12" t="s">
        <v>29</v>
      </c>
      <c r="B65" s="22" t="s">
        <v>7</v>
      </c>
      <c r="C65" s="23" t="s">
        <v>65</v>
      </c>
      <c r="D65" s="23" t="s">
        <v>1</v>
      </c>
      <c r="E65" s="24" t="s">
        <v>6</v>
      </c>
      <c r="F65" s="84">
        <v>299936500</v>
      </c>
      <c r="G65" s="84">
        <v>325930200</v>
      </c>
    </row>
    <row r="66" spans="1:7" s="9" customFormat="1" outlineLevel="1">
      <c r="A66" s="11" t="s">
        <v>109</v>
      </c>
      <c r="B66" s="19" t="s">
        <v>7</v>
      </c>
      <c r="C66" s="20" t="s">
        <v>110</v>
      </c>
      <c r="D66" s="20" t="s">
        <v>1</v>
      </c>
      <c r="E66" s="21" t="s">
        <v>6</v>
      </c>
      <c r="F66" s="83">
        <f t="shared" ref="F66:G66" si="22">F67+F69</f>
        <v>503416900</v>
      </c>
      <c r="G66" s="83">
        <f t="shared" si="22"/>
        <v>503416900</v>
      </c>
    </row>
    <row r="67" spans="1:7" s="9" customFormat="1" outlineLevel="1">
      <c r="A67" s="11" t="s">
        <v>160</v>
      </c>
      <c r="B67" s="19" t="s">
        <v>7</v>
      </c>
      <c r="C67" s="20" t="s">
        <v>164</v>
      </c>
      <c r="D67" s="20" t="s">
        <v>1</v>
      </c>
      <c r="E67" s="21" t="s">
        <v>6</v>
      </c>
      <c r="F67" s="83">
        <f t="shared" ref="F67:G67" si="23">F68</f>
        <v>489666900</v>
      </c>
      <c r="G67" s="83">
        <f t="shared" si="23"/>
        <v>489666900</v>
      </c>
    </row>
    <row r="68" spans="1:7" s="9" customFormat="1" ht="28.5" customHeight="1" outlineLevel="1">
      <c r="A68" s="12" t="s">
        <v>161</v>
      </c>
      <c r="B68" s="22" t="s">
        <v>7</v>
      </c>
      <c r="C68" s="23" t="s">
        <v>165</v>
      </c>
      <c r="D68" s="23" t="s">
        <v>1</v>
      </c>
      <c r="E68" s="24" t="s">
        <v>6</v>
      </c>
      <c r="F68" s="84">
        <v>489666900</v>
      </c>
      <c r="G68" s="84">
        <v>489666900</v>
      </c>
    </row>
    <row r="69" spans="1:7" s="9" customFormat="1" outlineLevel="1">
      <c r="A69" s="11" t="s">
        <v>162</v>
      </c>
      <c r="B69" s="19" t="s">
        <v>7</v>
      </c>
      <c r="C69" s="20" t="s">
        <v>166</v>
      </c>
      <c r="D69" s="20" t="s">
        <v>1</v>
      </c>
      <c r="E69" s="21" t="s">
        <v>6</v>
      </c>
      <c r="F69" s="83">
        <f t="shared" ref="F69:G69" si="24">F70</f>
        <v>13750000</v>
      </c>
      <c r="G69" s="83">
        <f t="shared" si="24"/>
        <v>13750000</v>
      </c>
    </row>
    <row r="70" spans="1:7" s="9" customFormat="1" ht="29.25" customHeight="1" outlineLevel="1">
      <c r="A70" s="14" t="s">
        <v>163</v>
      </c>
      <c r="B70" s="25" t="s">
        <v>7</v>
      </c>
      <c r="C70" s="26" t="s">
        <v>167</v>
      </c>
      <c r="D70" s="26" t="s">
        <v>1</v>
      </c>
      <c r="E70" s="27" t="s">
        <v>6</v>
      </c>
      <c r="F70" s="85">
        <v>13750000</v>
      </c>
      <c r="G70" s="85">
        <v>13750000</v>
      </c>
    </row>
    <row r="71" spans="1:7" s="9" customFormat="1" outlineLevel="1">
      <c r="A71" s="11" t="s">
        <v>111</v>
      </c>
      <c r="B71" s="19" t="s">
        <v>7</v>
      </c>
      <c r="C71" s="20" t="s">
        <v>112</v>
      </c>
      <c r="D71" s="20" t="s">
        <v>1</v>
      </c>
      <c r="E71" s="21" t="s">
        <v>2</v>
      </c>
      <c r="F71" s="83">
        <f t="shared" ref="F71:G72" si="25">F72</f>
        <v>72500000</v>
      </c>
      <c r="G71" s="83">
        <f t="shared" si="25"/>
        <v>72500000</v>
      </c>
    </row>
    <row r="72" spans="1:7" s="9" customFormat="1" ht="25.5" outlineLevel="1">
      <c r="A72" s="11" t="s">
        <v>113</v>
      </c>
      <c r="B72" s="19" t="s">
        <v>7</v>
      </c>
      <c r="C72" s="20" t="s">
        <v>114</v>
      </c>
      <c r="D72" s="20" t="s">
        <v>1</v>
      </c>
      <c r="E72" s="21" t="s">
        <v>6</v>
      </c>
      <c r="F72" s="83">
        <f t="shared" si="25"/>
        <v>72500000</v>
      </c>
      <c r="G72" s="83">
        <f t="shared" si="25"/>
        <v>72500000</v>
      </c>
    </row>
    <row r="73" spans="1:7" s="9" customFormat="1" ht="42" customHeight="1" outlineLevel="1">
      <c r="A73" s="14" t="s">
        <v>30</v>
      </c>
      <c r="B73" s="25" t="s">
        <v>7</v>
      </c>
      <c r="C73" s="26" t="s">
        <v>66</v>
      </c>
      <c r="D73" s="26" t="s">
        <v>1</v>
      </c>
      <c r="E73" s="27" t="s">
        <v>6</v>
      </c>
      <c r="F73" s="85">
        <v>72500000</v>
      </c>
      <c r="G73" s="85">
        <v>72500000</v>
      </c>
    </row>
    <row r="74" spans="1:7" s="9" customFormat="1" ht="14.25" customHeight="1" outlineLevel="1">
      <c r="A74" s="69" t="s">
        <v>86</v>
      </c>
      <c r="B74" s="70" t="s">
        <v>7</v>
      </c>
      <c r="C74" s="71" t="s">
        <v>87</v>
      </c>
      <c r="D74" s="71" t="s">
        <v>1</v>
      </c>
      <c r="E74" s="72" t="s">
        <v>2</v>
      </c>
      <c r="F74" s="86">
        <f t="shared" ref="F74:G75" si="26">F75</f>
        <v>95000</v>
      </c>
      <c r="G74" s="86">
        <f t="shared" si="26"/>
        <v>49000</v>
      </c>
    </row>
    <row r="75" spans="1:7" s="9" customFormat="1" ht="14.25" customHeight="1" outlineLevel="1">
      <c r="A75" s="11" t="s">
        <v>252</v>
      </c>
      <c r="B75" s="19" t="s">
        <v>7</v>
      </c>
      <c r="C75" s="20" t="s">
        <v>251</v>
      </c>
      <c r="D75" s="20" t="s">
        <v>1</v>
      </c>
      <c r="E75" s="21" t="s">
        <v>4</v>
      </c>
      <c r="F75" s="83">
        <f t="shared" si="26"/>
        <v>95000</v>
      </c>
      <c r="G75" s="83">
        <f t="shared" si="26"/>
        <v>49000</v>
      </c>
    </row>
    <row r="76" spans="1:7" s="9" customFormat="1" ht="51" outlineLevel="1">
      <c r="A76" s="12" t="s">
        <v>273</v>
      </c>
      <c r="B76" s="22" t="s">
        <v>7</v>
      </c>
      <c r="C76" s="23" t="s">
        <v>274</v>
      </c>
      <c r="D76" s="23" t="s">
        <v>1</v>
      </c>
      <c r="E76" s="24" t="s">
        <v>4</v>
      </c>
      <c r="F76" s="84">
        <f>F77</f>
        <v>95000</v>
      </c>
      <c r="G76" s="84">
        <f>G77</f>
        <v>49000</v>
      </c>
    </row>
    <row r="77" spans="1:7" s="9" customFormat="1" ht="52.5" customHeight="1" outlineLevel="1">
      <c r="A77" s="12" t="s">
        <v>365</v>
      </c>
      <c r="B77" s="22" t="s">
        <v>7</v>
      </c>
      <c r="C77" s="23" t="s">
        <v>366</v>
      </c>
      <c r="D77" s="23" t="s">
        <v>1</v>
      </c>
      <c r="E77" s="24" t="s">
        <v>4</v>
      </c>
      <c r="F77" s="84">
        <v>95000</v>
      </c>
      <c r="G77" s="84">
        <v>49000</v>
      </c>
    </row>
    <row r="78" spans="1:7" s="9" customFormat="1" ht="31.5" customHeight="1">
      <c r="A78" s="15" t="s">
        <v>278</v>
      </c>
      <c r="B78" s="16" t="s">
        <v>279</v>
      </c>
      <c r="C78" s="17" t="s">
        <v>80</v>
      </c>
      <c r="D78" s="17" t="s">
        <v>1</v>
      </c>
      <c r="E78" s="18" t="s">
        <v>2</v>
      </c>
      <c r="F78" s="82">
        <f t="shared" ref="F78:G81" si="27">F79</f>
        <v>47200</v>
      </c>
      <c r="G78" s="82">
        <f t="shared" si="27"/>
        <v>47200</v>
      </c>
    </row>
    <row r="79" spans="1:7" s="9" customFormat="1" ht="14.25" customHeight="1" outlineLevel="1">
      <c r="A79" s="69" t="s">
        <v>86</v>
      </c>
      <c r="B79" s="70" t="s">
        <v>279</v>
      </c>
      <c r="C79" s="71" t="s">
        <v>87</v>
      </c>
      <c r="D79" s="71" t="s">
        <v>1</v>
      </c>
      <c r="E79" s="72" t="s">
        <v>2</v>
      </c>
      <c r="F79" s="86">
        <f t="shared" si="27"/>
        <v>47200</v>
      </c>
      <c r="G79" s="86">
        <f t="shared" si="27"/>
        <v>47200</v>
      </c>
    </row>
    <row r="80" spans="1:7" s="9" customFormat="1" ht="14.25" customHeight="1" outlineLevel="1">
      <c r="A80" s="11" t="s">
        <v>252</v>
      </c>
      <c r="B80" s="19" t="s">
        <v>279</v>
      </c>
      <c r="C80" s="20" t="s">
        <v>251</v>
      </c>
      <c r="D80" s="20" t="s">
        <v>1</v>
      </c>
      <c r="E80" s="21" t="s">
        <v>4</v>
      </c>
      <c r="F80" s="83">
        <f t="shared" si="27"/>
        <v>47200</v>
      </c>
      <c r="G80" s="83">
        <f t="shared" si="27"/>
        <v>47200</v>
      </c>
    </row>
    <row r="81" spans="1:7" s="9" customFormat="1" ht="51" outlineLevel="1">
      <c r="A81" s="12" t="s">
        <v>273</v>
      </c>
      <c r="B81" s="22" t="s">
        <v>279</v>
      </c>
      <c r="C81" s="23" t="s">
        <v>274</v>
      </c>
      <c r="D81" s="23" t="s">
        <v>1</v>
      </c>
      <c r="E81" s="24" t="s">
        <v>4</v>
      </c>
      <c r="F81" s="84">
        <f t="shared" si="27"/>
        <v>47200</v>
      </c>
      <c r="G81" s="84">
        <f t="shared" si="27"/>
        <v>47200</v>
      </c>
    </row>
    <row r="82" spans="1:7" s="9" customFormat="1" ht="39.75" customHeight="1" outlineLevel="1">
      <c r="A82" s="12" t="s">
        <v>275</v>
      </c>
      <c r="B82" s="22" t="s">
        <v>279</v>
      </c>
      <c r="C82" s="23" t="s">
        <v>276</v>
      </c>
      <c r="D82" s="23" t="s">
        <v>1</v>
      </c>
      <c r="E82" s="24" t="s">
        <v>4</v>
      </c>
      <c r="F82" s="84">
        <v>47200</v>
      </c>
      <c r="G82" s="84">
        <v>47200</v>
      </c>
    </row>
    <row r="83" spans="1:7" s="9" customFormat="1" ht="14.25">
      <c r="A83" s="15" t="s">
        <v>280</v>
      </c>
      <c r="B83" s="16" t="s">
        <v>281</v>
      </c>
      <c r="C83" s="17" t="s">
        <v>80</v>
      </c>
      <c r="D83" s="17" t="s">
        <v>1</v>
      </c>
      <c r="E83" s="18" t="s">
        <v>2</v>
      </c>
      <c r="F83" s="82">
        <f t="shared" ref="F83:G86" si="28">F84</f>
        <v>490500</v>
      </c>
      <c r="G83" s="82">
        <f t="shared" si="28"/>
        <v>490500</v>
      </c>
    </row>
    <row r="84" spans="1:7" s="9" customFormat="1" ht="14.25" customHeight="1" outlineLevel="1">
      <c r="A84" s="69" t="s">
        <v>86</v>
      </c>
      <c r="B84" s="70" t="s">
        <v>281</v>
      </c>
      <c r="C84" s="71" t="s">
        <v>87</v>
      </c>
      <c r="D84" s="71" t="s">
        <v>1</v>
      </c>
      <c r="E84" s="72" t="s">
        <v>2</v>
      </c>
      <c r="F84" s="86">
        <f t="shared" si="28"/>
        <v>490500</v>
      </c>
      <c r="G84" s="86">
        <f t="shared" si="28"/>
        <v>490500</v>
      </c>
    </row>
    <row r="85" spans="1:7" s="9" customFormat="1" ht="25.5" outlineLevel="1">
      <c r="A85" s="11" t="s">
        <v>232</v>
      </c>
      <c r="B85" s="19" t="s">
        <v>281</v>
      </c>
      <c r="C85" s="20" t="s">
        <v>233</v>
      </c>
      <c r="D85" s="20" t="s">
        <v>1</v>
      </c>
      <c r="E85" s="21" t="s">
        <v>4</v>
      </c>
      <c r="F85" s="83">
        <f>F86</f>
        <v>490500</v>
      </c>
      <c r="G85" s="83">
        <f>G86</f>
        <v>490500</v>
      </c>
    </row>
    <row r="86" spans="1:7" s="9" customFormat="1" ht="38.25" outlineLevel="1">
      <c r="A86" s="12" t="s">
        <v>267</v>
      </c>
      <c r="B86" s="22" t="s">
        <v>281</v>
      </c>
      <c r="C86" s="23" t="s">
        <v>268</v>
      </c>
      <c r="D86" s="23" t="s">
        <v>1</v>
      </c>
      <c r="E86" s="24" t="s">
        <v>4</v>
      </c>
      <c r="F86" s="84">
        <f t="shared" si="28"/>
        <v>490500</v>
      </c>
      <c r="G86" s="84">
        <f t="shared" si="28"/>
        <v>490500</v>
      </c>
    </row>
    <row r="87" spans="1:7" s="9" customFormat="1" ht="56.25" customHeight="1" outlineLevel="1">
      <c r="A87" s="12" t="s">
        <v>269</v>
      </c>
      <c r="B87" s="22" t="s">
        <v>281</v>
      </c>
      <c r="C87" s="23" t="s">
        <v>270</v>
      </c>
      <c r="D87" s="23" t="s">
        <v>1</v>
      </c>
      <c r="E87" s="24" t="s">
        <v>4</v>
      </c>
      <c r="F87" s="84">
        <v>490500</v>
      </c>
      <c r="G87" s="84">
        <v>490500</v>
      </c>
    </row>
    <row r="88" spans="1:7" s="9" customFormat="1" ht="17.25" customHeight="1">
      <c r="A88" s="15" t="s">
        <v>395</v>
      </c>
      <c r="B88" s="16" t="s">
        <v>358</v>
      </c>
      <c r="C88" s="17" t="s">
        <v>80</v>
      </c>
      <c r="D88" s="17" t="s">
        <v>1</v>
      </c>
      <c r="E88" s="18" t="s">
        <v>2</v>
      </c>
      <c r="F88" s="82">
        <f t="shared" ref="F88:G89" si="29">F89</f>
        <v>350000</v>
      </c>
      <c r="G88" s="82">
        <f t="shared" si="29"/>
        <v>300000</v>
      </c>
    </row>
    <row r="89" spans="1:7" s="9" customFormat="1" ht="14.25" customHeight="1" outlineLevel="1">
      <c r="A89" s="69" t="s">
        <v>86</v>
      </c>
      <c r="B89" s="70" t="s">
        <v>358</v>
      </c>
      <c r="C89" s="71" t="s">
        <v>87</v>
      </c>
      <c r="D89" s="71" t="s">
        <v>1</v>
      </c>
      <c r="E89" s="72" t="s">
        <v>2</v>
      </c>
      <c r="F89" s="86">
        <f t="shared" si="29"/>
        <v>350000</v>
      </c>
      <c r="G89" s="86">
        <f t="shared" si="29"/>
        <v>300000</v>
      </c>
    </row>
    <row r="90" spans="1:7" s="9" customFormat="1" ht="76.5" outlineLevel="1">
      <c r="A90" s="11" t="s">
        <v>324</v>
      </c>
      <c r="B90" s="19" t="s">
        <v>358</v>
      </c>
      <c r="C90" s="20" t="s">
        <v>325</v>
      </c>
      <c r="D90" s="20" t="s">
        <v>1</v>
      </c>
      <c r="E90" s="21" t="s">
        <v>4</v>
      </c>
      <c r="F90" s="83">
        <f t="shared" ref="F90:G90" si="30">F91</f>
        <v>350000</v>
      </c>
      <c r="G90" s="83">
        <f t="shared" si="30"/>
        <v>300000</v>
      </c>
    </row>
    <row r="91" spans="1:7" s="9" customFormat="1" ht="91.5" customHeight="1" outlineLevel="1">
      <c r="A91" s="98" t="s">
        <v>360</v>
      </c>
      <c r="B91" s="49" t="s">
        <v>358</v>
      </c>
      <c r="C91" s="50" t="s">
        <v>359</v>
      </c>
      <c r="D91" s="50" t="s">
        <v>1</v>
      </c>
      <c r="E91" s="51" t="s">
        <v>4</v>
      </c>
      <c r="F91" s="84">
        <v>350000</v>
      </c>
      <c r="G91" s="84">
        <v>300000</v>
      </c>
    </row>
    <row r="92" spans="1:7" s="9" customFormat="1" ht="14.25">
      <c r="A92" s="15" t="s">
        <v>282</v>
      </c>
      <c r="B92" s="16" t="s">
        <v>283</v>
      </c>
      <c r="C92" s="17" t="s">
        <v>80</v>
      </c>
      <c r="D92" s="17" t="s">
        <v>1</v>
      </c>
      <c r="E92" s="18" t="s">
        <v>2</v>
      </c>
      <c r="F92" s="82">
        <f t="shared" ref="F92:G93" si="31">F93</f>
        <v>7804100</v>
      </c>
      <c r="G92" s="82">
        <f t="shared" si="31"/>
        <v>7804100</v>
      </c>
    </row>
    <row r="93" spans="1:7" s="9" customFormat="1" ht="14.25" customHeight="1" outlineLevel="1">
      <c r="A93" s="69" t="s">
        <v>86</v>
      </c>
      <c r="B93" s="70" t="s">
        <v>283</v>
      </c>
      <c r="C93" s="71" t="s">
        <v>87</v>
      </c>
      <c r="D93" s="71" t="s">
        <v>1</v>
      </c>
      <c r="E93" s="72" t="s">
        <v>2</v>
      </c>
      <c r="F93" s="86">
        <f t="shared" si="31"/>
        <v>7804100</v>
      </c>
      <c r="G93" s="86">
        <f t="shared" si="31"/>
        <v>7804100</v>
      </c>
    </row>
    <row r="94" spans="1:7" s="9" customFormat="1" ht="25.5" outlineLevel="1">
      <c r="A94" s="11" t="s">
        <v>232</v>
      </c>
      <c r="B94" s="19" t="s">
        <v>283</v>
      </c>
      <c r="C94" s="20" t="s">
        <v>233</v>
      </c>
      <c r="D94" s="20" t="s">
        <v>1</v>
      </c>
      <c r="E94" s="21" t="s">
        <v>4</v>
      </c>
      <c r="F94" s="83">
        <f t="shared" ref="F94:G94" si="32">F95+F97+F99+F101+F103+F105+F107+F109+F111+F113+F117+F119+F121</f>
        <v>7804100</v>
      </c>
      <c r="G94" s="83">
        <f t="shared" si="32"/>
        <v>7804100</v>
      </c>
    </row>
    <row r="95" spans="1:7" s="9" customFormat="1" ht="38.25" outlineLevel="1">
      <c r="A95" s="12" t="s">
        <v>284</v>
      </c>
      <c r="B95" s="22" t="s">
        <v>283</v>
      </c>
      <c r="C95" s="23" t="s">
        <v>285</v>
      </c>
      <c r="D95" s="23" t="s">
        <v>1</v>
      </c>
      <c r="E95" s="24" t="s">
        <v>4</v>
      </c>
      <c r="F95" s="84">
        <f t="shared" ref="F95:G95" si="33">F96</f>
        <v>89100</v>
      </c>
      <c r="G95" s="84">
        <f t="shared" si="33"/>
        <v>89100</v>
      </c>
    </row>
    <row r="96" spans="1:7" s="9" customFormat="1" ht="51" outlineLevel="1">
      <c r="A96" s="12" t="s">
        <v>286</v>
      </c>
      <c r="B96" s="22" t="s">
        <v>283</v>
      </c>
      <c r="C96" s="23" t="s">
        <v>287</v>
      </c>
      <c r="D96" s="23" t="s">
        <v>1</v>
      </c>
      <c r="E96" s="24" t="s">
        <v>4</v>
      </c>
      <c r="F96" s="84">
        <v>89100</v>
      </c>
      <c r="G96" s="84">
        <v>89100</v>
      </c>
    </row>
    <row r="97" spans="1:7" s="9" customFormat="1" ht="51" outlineLevel="1">
      <c r="A97" s="12" t="s">
        <v>288</v>
      </c>
      <c r="B97" s="22" t="s">
        <v>283</v>
      </c>
      <c r="C97" s="23" t="s">
        <v>289</v>
      </c>
      <c r="D97" s="23" t="s">
        <v>1</v>
      </c>
      <c r="E97" s="24" t="s">
        <v>4</v>
      </c>
      <c r="F97" s="84">
        <f t="shared" ref="F97:G97" si="34">F98</f>
        <v>324000</v>
      </c>
      <c r="G97" s="84">
        <f t="shared" si="34"/>
        <v>324000</v>
      </c>
    </row>
    <row r="98" spans="1:7" s="9" customFormat="1" ht="66.75" customHeight="1" outlineLevel="1">
      <c r="A98" s="12" t="s">
        <v>290</v>
      </c>
      <c r="B98" s="22" t="s">
        <v>283</v>
      </c>
      <c r="C98" s="23" t="s">
        <v>291</v>
      </c>
      <c r="D98" s="23" t="s">
        <v>1</v>
      </c>
      <c r="E98" s="24" t="s">
        <v>4</v>
      </c>
      <c r="F98" s="84">
        <v>324000</v>
      </c>
      <c r="G98" s="84">
        <v>324000</v>
      </c>
    </row>
    <row r="99" spans="1:7" s="9" customFormat="1" ht="38.25" outlineLevel="1">
      <c r="A99" s="12" t="s">
        <v>292</v>
      </c>
      <c r="B99" s="22" t="s">
        <v>283</v>
      </c>
      <c r="C99" s="23" t="s">
        <v>293</v>
      </c>
      <c r="D99" s="23" t="s">
        <v>1</v>
      </c>
      <c r="E99" s="24" t="s">
        <v>4</v>
      </c>
      <c r="F99" s="84">
        <f t="shared" ref="F99:G99" si="35">F100</f>
        <v>386100</v>
      </c>
      <c r="G99" s="84">
        <f t="shared" si="35"/>
        <v>386100</v>
      </c>
    </row>
    <row r="100" spans="1:7" s="9" customFormat="1" ht="53.25" customHeight="1" outlineLevel="1">
      <c r="A100" s="12" t="s">
        <v>294</v>
      </c>
      <c r="B100" s="22" t="s">
        <v>283</v>
      </c>
      <c r="C100" s="23" t="s">
        <v>295</v>
      </c>
      <c r="D100" s="23" t="s">
        <v>1</v>
      </c>
      <c r="E100" s="24" t="s">
        <v>4</v>
      </c>
      <c r="F100" s="84">
        <v>386100</v>
      </c>
      <c r="G100" s="84">
        <v>386100</v>
      </c>
    </row>
    <row r="101" spans="1:7" s="9" customFormat="1" ht="41.25" customHeight="1" outlineLevel="1">
      <c r="A101" s="12" t="s">
        <v>296</v>
      </c>
      <c r="B101" s="22" t="s">
        <v>283</v>
      </c>
      <c r="C101" s="23" t="s">
        <v>297</v>
      </c>
      <c r="D101" s="23" t="s">
        <v>1</v>
      </c>
      <c r="E101" s="24" t="s">
        <v>4</v>
      </c>
      <c r="F101" s="84">
        <f t="shared" ref="F101:G101" si="36">F102</f>
        <v>257400</v>
      </c>
      <c r="G101" s="84">
        <f t="shared" si="36"/>
        <v>257400</v>
      </c>
    </row>
    <row r="102" spans="1:7" s="9" customFormat="1" ht="64.5" customHeight="1" outlineLevel="1">
      <c r="A102" s="12" t="s">
        <v>298</v>
      </c>
      <c r="B102" s="22" t="s">
        <v>283</v>
      </c>
      <c r="C102" s="23" t="s">
        <v>299</v>
      </c>
      <c r="D102" s="23" t="s">
        <v>1</v>
      </c>
      <c r="E102" s="24" t="s">
        <v>4</v>
      </c>
      <c r="F102" s="84">
        <v>257400</v>
      </c>
      <c r="G102" s="84">
        <v>257400</v>
      </c>
    </row>
    <row r="103" spans="1:7" s="9" customFormat="1" ht="38.25" outlineLevel="1">
      <c r="A103" s="12" t="s">
        <v>373</v>
      </c>
      <c r="B103" s="22" t="s">
        <v>283</v>
      </c>
      <c r="C103" s="23" t="s">
        <v>369</v>
      </c>
      <c r="D103" s="23" t="s">
        <v>1</v>
      </c>
      <c r="E103" s="24" t="s">
        <v>4</v>
      </c>
      <c r="F103" s="84">
        <f t="shared" ref="F103:G103" si="37">F104</f>
        <v>18000</v>
      </c>
      <c r="G103" s="84">
        <f t="shared" si="37"/>
        <v>18000</v>
      </c>
    </row>
    <row r="104" spans="1:7" s="9" customFormat="1" ht="53.25" customHeight="1" outlineLevel="1">
      <c r="A104" s="12" t="s">
        <v>374</v>
      </c>
      <c r="B104" s="22" t="s">
        <v>283</v>
      </c>
      <c r="C104" s="23" t="s">
        <v>370</v>
      </c>
      <c r="D104" s="23" t="s">
        <v>1</v>
      </c>
      <c r="E104" s="24" t="s">
        <v>4</v>
      </c>
      <c r="F104" s="84">
        <v>18000</v>
      </c>
      <c r="G104" s="84">
        <v>18000</v>
      </c>
    </row>
    <row r="105" spans="1:7" s="9" customFormat="1" ht="41.25" customHeight="1" outlineLevel="1">
      <c r="A105" s="12" t="s">
        <v>375</v>
      </c>
      <c r="B105" s="22" t="s">
        <v>283</v>
      </c>
      <c r="C105" s="23" t="s">
        <v>371</v>
      </c>
      <c r="D105" s="23" t="s">
        <v>1</v>
      </c>
      <c r="E105" s="24" t="s">
        <v>4</v>
      </c>
      <c r="F105" s="84">
        <f t="shared" ref="F105:G105" si="38">F106</f>
        <v>1000</v>
      </c>
      <c r="G105" s="84">
        <f t="shared" si="38"/>
        <v>1000</v>
      </c>
    </row>
    <row r="106" spans="1:7" s="9" customFormat="1" ht="64.5" customHeight="1" outlineLevel="1">
      <c r="A106" s="12" t="s">
        <v>376</v>
      </c>
      <c r="B106" s="22" t="s">
        <v>283</v>
      </c>
      <c r="C106" s="23" t="s">
        <v>372</v>
      </c>
      <c r="D106" s="23" t="s">
        <v>1</v>
      </c>
      <c r="E106" s="24" t="s">
        <v>4</v>
      </c>
      <c r="F106" s="84">
        <v>1000</v>
      </c>
      <c r="G106" s="84">
        <v>1000</v>
      </c>
    </row>
    <row r="107" spans="1:7" s="9" customFormat="1" ht="38.25" outlineLevel="1">
      <c r="A107" s="12" t="s">
        <v>300</v>
      </c>
      <c r="B107" s="22" t="s">
        <v>283</v>
      </c>
      <c r="C107" s="23" t="s">
        <v>301</v>
      </c>
      <c r="D107" s="23" t="s">
        <v>1</v>
      </c>
      <c r="E107" s="24" t="s">
        <v>4</v>
      </c>
      <c r="F107" s="84">
        <f t="shared" ref="F107:G107" si="39">F108</f>
        <v>700</v>
      </c>
      <c r="G107" s="84">
        <f t="shared" si="39"/>
        <v>700</v>
      </c>
    </row>
    <row r="108" spans="1:7" s="9" customFormat="1" ht="51" outlineLevel="1">
      <c r="A108" s="12" t="s">
        <v>302</v>
      </c>
      <c r="B108" s="22" t="s">
        <v>283</v>
      </c>
      <c r="C108" s="23" t="s">
        <v>303</v>
      </c>
      <c r="D108" s="23" t="s">
        <v>1</v>
      </c>
      <c r="E108" s="24" t="s">
        <v>4</v>
      </c>
      <c r="F108" s="84">
        <v>700</v>
      </c>
      <c r="G108" s="84">
        <v>700</v>
      </c>
    </row>
    <row r="109" spans="1:7" s="9" customFormat="1" ht="38.25" outlineLevel="1">
      <c r="A109" s="12" t="s">
        <v>304</v>
      </c>
      <c r="B109" s="22" t="s">
        <v>283</v>
      </c>
      <c r="C109" s="23" t="s">
        <v>305</v>
      </c>
      <c r="D109" s="23" t="s">
        <v>1</v>
      </c>
      <c r="E109" s="24" t="s">
        <v>4</v>
      </c>
      <c r="F109" s="84">
        <f t="shared" ref="F109:G109" si="40">F110</f>
        <v>204900</v>
      </c>
      <c r="G109" s="84">
        <f t="shared" si="40"/>
        <v>204900</v>
      </c>
    </row>
    <row r="110" spans="1:7" s="9" customFormat="1" ht="51" outlineLevel="1">
      <c r="A110" s="12" t="s">
        <v>306</v>
      </c>
      <c r="B110" s="22" t="s">
        <v>283</v>
      </c>
      <c r="C110" s="23" t="s">
        <v>307</v>
      </c>
      <c r="D110" s="23" t="s">
        <v>1</v>
      </c>
      <c r="E110" s="24" t="s">
        <v>4</v>
      </c>
      <c r="F110" s="84">
        <v>204900</v>
      </c>
      <c r="G110" s="84">
        <v>204900</v>
      </c>
    </row>
    <row r="111" spans="1:7" s="9" customFormat="1" ht="51" outlineLevel="1">
      <c r="A111" s="12" t="s">
        <v>308</v>
      </c>
      <c r="B111" s="22" t="s">
        <v>283</v>
      </c>
      <c r="C111" s="23" t="s">
        <v>309</v>
      </c>
      <c r="D111" s="23" t="s">
        <v>1</v>
      </c>
      <c r="E111" s="24" t="s">
        <v>4</v>
      </c>
      <c r="F111" s="84">
        <f t="shared" ref="F111:G111" si="41">F112</f>
        <v>153000</v>
      </c>
      <c r="G111" s="84">
        <f t="shared" si="41"/>
        <v>153000</v>
      </c>
    </row>
    <row r="112" spans="1:7" s="9" customFormat="1" ht="63.75" outlineLevel="1">
      <c r="A112" s="12" t="s">
        <v>310</v>
      </c>
      <c r="B112" s="22" t="s">
        <v>283</v>
      </c>
      <c r="C112" s="23" t="s">
        <v>311</v>
      </c>
      <c r="D112" s="23" t="s">
        <v>1</v>
      </c>
      <c r="E112" s="24" t="s">
        <v>4</v>
      </c>
      <c r="F112" s="84">
        <v>153000</v>
      </c>
      <c r="G112" s="84">
        <v>153000</v>
      </c>
    </row>
    <row r="113" spans="1:8" s="9" customFormat="1" ht="51" outlineLevel="1">
      <c r="A113" s="12" t="s">
        <v>312</v>
      </c>
      <c r="B113" s="22" t="s">
        <v>283</v>
      </c>
      <c r="C113" s="23" t="s">
        <v>313</v>
      </c>
      <c r="D113" s="23" t="s">
        <v>1</v>
      </c>
      <c r="E113" s="24" t="s">
        <v>4</v>
      </c>
      <c r="F113" s="84">
        <f t="shared" ref="F113:G113" si="42">F114</f>
        <v>252800</v>
      </c>
      <c r="G113" s="84">
        <f t="shared" si="42"/>
        <v>252800</v>
      </c>
    </row>
    <row r="114" spans="1:8" s="9" customFormat="1" ht="76.5" outlineLevel="1">
      <c r="A114" s="12" t="s">
        <v>314</v>
      </c>
      <c r="B114" s="22" t="s">
        <v>283</v>
      </c>
      <c r="C114" s="23" t="s">
        <v>315</v>
      </c>
      <c r="D114" s="23" t="s">
        <v>1</v>
      </c>
      <c r="E114" s="24" t="s">
        <v>4</v>
      </c>
      <c r="F114" s="84">
        <v>252800</v>
      </c>
      <c r="G114" s="84">
        <v>252800</v>
      </c>
    </row>
    <row r="115" spans="1:8" s="9" customFormat="1" ht="42" customHeight="1" outlineLevel="1">
      <c r="A115" s="12" t="s">
        <v>389</v>
      </c>
      <c r="B115" s="22" t="s">
        <v>283</v>
      </c>
      <c r="C115" s="23" t="s">
        <v>387</v>
      </c>
      <c r="D115" s="23" t="s">
        <v>1</v>
      </c>
      <c r="E115" s="24" t="s">
        <v>4</v>
      </c>
      <c r="F115" s="84">
        <f t="shared" ref="F115:G117" si="43">F116</f>
        <v>36600</v>
      </c>
      <c r="G115" s="84">
        <f t="shared" si="43"/>
        <v>36600</v>
      </c>
    </row>
    <row r="116" spans="1:8" s="9" customFormat="1" ht="63.75" outlineLevel="1">
      <c r="A116" s="12" t="s">
        <v>390</v>
      </c>
      <c r="B116" s="22" t="s">
        <v>283</v>
      </c>
      <c r="C116" s="23" t="s">
        <v>388</v>
      </c>
      <c r="D116" s="23" t="s">
        <v>1</v>
      </c>
      <c r="E116" s="24" t="s">
        <v>4</v>
      </c>
      <c r="F116" s="84">
        <v>36600</v>
      </c>
      <c r="G116" s="84">
        <v>36600</v>
      </c>
    </row>
    <row r="117" spans="1:8" s="9" customFormat="1" ht="38.25" outlineLevel="1">
      <c r="A117" s="12" t="s">
        <v>316</v>
      </c>
      <c r="B117" s="22" t="s">
        <v>283</v>
      </c>
      <c r="C117" s="23" t="s">
        <v>317</v>
      </c>
      <c r="D117" s="23" t="s">
        <v>1</v>
      </c>
      <c r="E117" s="24" t="s">
        <v>4</v>
      </c>
      <c r="F117" s="84">
        <f t="shared" si="43"/>
        <v>36600</v>
      </c>
      <c r="G117" s="84">
        <f t="shared" si="43"/>
        <v>36600</v>
      </c>
    </row>
    <row r="118" spans="1:8" s="9" customFormat="1" ht="54" customHeight="1" outlineLevel="1">
      <c r="A118" s="12" t="s">
        <v>318</v>
      </c>
      <c r="B118" s="22" t="s">
        <v>283</v>
      </c>
      <c r="C118" s="23" t="s">
        <v>319</v>
      </c>
      <c r="D118" s="23" t="s">
        <v>1</v>
      </c>
      <c r="E118" s="24" t="s">
        <v>4</v>
      </c>
      <c r="F118" s="84">
        <v>36600</v>
      </c>
      <c r="G118" s="84">
        <v>36600</v>
      </c>
    </row>
    <row r="119" spans="1:8" s="9" customFormat="1" ht="38.25" outlineLevel="1">
      <c r="A119" s="12" t="s">
        <v>267</v>
      </c>
      <c r="B119" s="22" t="s">
        <v>283</v>
      </c>
      <c r="C119" s="23" t="s">
        <v>268</v>
      </c>
      <c r="D119" s="23" t="s">
        <v>1</v>
      </c>
      <c r="E119" s="24" t="s">
        <v>4</v>
      </c>
      <c r="F119" s="84">
        <f t="shared" ref="F119:G119" si="44">F120</f>
        <v>1982000</v>
      </c>
      <c r="G119" s="84">
        <f t="shared" si="44"/>
        <v>1982000</v>
      </c>
    </row>
    <row r="120" spans="1:8" s="9" customFormat="1" ht="51" outlineLevel="1">
      <c r="A120" s="12" t="s">
        <v>269</v>
      </c>
      <c r="B120" s="22" t="s">
        <v>283</v>
      </c>
      <c r="C120" s="23" t="s">
        <v>270</v>
      </c>
      <c r="D120" s="23" t="s">
        <v>1</v>
      </c>
      <c r="E120" s="24" t="s">
        <v>4</v>
      </c>
      <c r="F120" s="84">
        <v>1982000</v>
      </c>
      <c r="G120" s="84">
        <v>1982000</v>
      </c>
    </row>
    <row r="121" spans="1:8" s="9" customFormat="1" ht="51" outlineLevel="1">
      <c r="A121" s="12" t="s">
        <v>237</v>
      </c>
      <c r="B121" s="22" t="s">
        <v>283</v>
      </c>
      <c r="C121" s="23" t="s">
        <v>236</v>
      </c>
      <c r="D121" s="23" t="s">
        <v>1</v>
      </c>
      <c r="E121" s="24" t="s">
        <v>4</v>
      </c>
      <c r="F121" s="84">
        <f t="shared" ref="F121:G121" si="45">F122</f>
        <v>4098500</v>
      </c>
      <c r="G121" s="84">
        <f t="shared" si="45"/>
        <v>4098500</v>
      </c>
    </row>
    <row r="122" spans="1:8" s="9" customFormat="1" ht="66" customHeight="1" outlineLevel="1">
      <c r="A122" s="12" t="s">
        <v>234</v>
      </c>
      <c r="B122" s="22" t="s">
        <v>283</v>
      </c>
      <c r="C122" s="23" t="s">
        <v>235</v>
      </c>
      <c r="D122" s="23" t="s">
        <v>1</v>
      </c>
      <c r="E122" s="24" t="s">
        <v>4</v>
      </c>
      <c r="F122" s="84">
        <v>4098500</v>
      </c>
      <c r="G122" s="84">
        <v>4098500</v>
      </c>
    </row>
    <row r="123" spans="1:8" s="9" customFormat="1" ht="28.5">
      <c r="A123" s="15" t="s">
        <v>320</v>
      </c>
      <c r="B123" s="16" t="s">
        <v>321</v>
      </c>
      <c r="C123" s="17" t="s">
        <v>80</v>
      </c>
      <c r="D123" s="17" t="s">
        <v>1</v>
      </c>
      <c r="E123" s="18" t="s">
        <v>2</v>
      </c>
      <c r="F123" s="82">
        <f t="shared" ref="F123:G126" si="46">F124</f>
        <v>20000</v>
      </c>
      <c r="G123" s="82">
        <f t="shared" si="46"/>
        <v>20000</v>
      </c>
    </row>
    <row r="124" spans="1:8" s="9" customFormat="1" ht="14.25" customHeight="1" outlineLevel="1">
      <c r="A124" s="69" t="s">
        <v>86</v>
      </c>
      <c r="B124" s="70" t="s">
        <v>321</v>
      </c>
      <c r="C124" s="71" t="s">
        <v>87</v>
      </c>
      <c r="D124" s="71" t="s">
        <v>1</v>
      </c>
      <c r="E124" s="72" t="s">
        <v>2</v>
      </c>
      <c r="F124" s="86">
        <f t="shared" si="46"/>
        <v>20000</v>
      </c>
      <c r="G124" s="86">
        <f t="shared" si="46"/>
        <v>20000</v>
      </c>
    </row>
    <row r="125" spans="1:8" s="9" customFormat="1" ht="14.25" customHeight="1" outlineLevel="1">
      <c r="A125" s="11" t="s">
        <v>232</v>
      </c>
      <c r="B125" s="19" t="s">
        <v>321</v>
      </c>
      <c r="C125" s="20" t="s">
        <v>233</v>
      </c>
      <c r="D125" s="20" t="s">
        <v>1</v>
      </c>
      <c r="E125" s="21" t="s">
        <v>4</v>
      </c>
      <c r="F125" s="83">
        <f t="shared" si="46"/>
        <v>20000</v>
      </c>
      <c r="G125" s="83">
        <f t="shared" si="46"/>
        <v>20000</v>
      </c>
    </row>
    <row r="126" spans="1:8" s="9" customFormat="1" ht="38.25" outlineLevel="1">
      <c r="A126" s="12" t="s">
        <v>292</v>
      </c>
      <c r="B126" s="22" t="s">
        <v>321</v>
      </c>
      <c r="C126" s="23" t="s">
        <v>293</v>
      </c>
      <c r="D126" s="23" t="s">
        <v>1</v>
      </c>
      <c r="E126" s="24" t="s">
        <v>4</v>
      </c>
      <c r="F126" s="84">
        <f t="shared" si="46"/>
        <v>20000</v>
      </c>
      <c r="G126" s="84">
        <f t="shared" si="46"/>
        <v>20000</v>
      </c>
    </row>
    <row r="127" spans="1:8" s="9" customFormat="1" ht="39.75" customHeight="1" outlineLevel="1">
      <c r="A127" s="12" t="s">
        <v>322</v>
      </c>
      <c r="B127" s="22" t="s">
        <v>321</v>
      </c>
      <c r="C127" s="23" t="s">
        <v>323</v>
      </c>
      <c r="D127" s="23" t="s">
        <v>1</v>
      </c>
      <c r="E127" s="24" t="s">
        <v>4</v>
      </c>
      <c r="F127" s="84">
        <v>20000</v>
      </c>
      <c r="G127" s="84">
        <v>20000</v>
      </c>
    </row>
    <row r="128" spans="1:8" s="9" customFormat="1" ht="15.75" customHeight="1">
      <c r="A128" s="15" t="s">
        <v>326</v>
      </c>
      <c r="B128" s="16" t="s">
        <v>272</v>
      </c>
      <c r="C128" s="17" t="s">
        <v>80</v>
      </c>
      <c r="D128" s="17" t="s">
        <v>1</v>
      </c>
      <c r="E128" s="18" t="s">
        <v>2</v>
      </c>
      <c r="F128" s="82">
        <f t="shared" ref="F128:G129" si="47">F129</f>
        <v>863900</v>
      </c>
      <c r="G128" s="82">
        <f t="shared" si="47"/>
        <v>863900</v>
      </c>
      <c r="H128" s="99"/>
    </row>
    <row r="129" spans="1:10" s="9" customFormat="1" ht="14.25" customHeight="1" outlineLevel="1">
      <c r="A129" s="69" t="s">
        <v>86</v>
      </c>
      <c r="B129" s="70" t="s">
        <v>272</v>
      </c>
      <c r="C129" s="71" t="s">
        <v>87</v>
      </c>
      <c r="D129" s="71" t="s">
        <v>1</v>
      </c>
      <c r="E129" s="72" t="s">
        <v>2</v>
      </c>
      <c r="F129" s="86">
        <f t="shared" si="47"/>
        <v>863900</v>
      </c>
      <c r="G129" s="86">
        <f t="shared" si="47"/>
        <v>863900</v>
      </c>
      <c r="H129" s="99"/>
    </row>
    <row r="130" spans="1:10" s="9" customFormat="1" ht="25.5" outlineLevel="1">
      <c r="A130" s="11" t="s">
        <v>232</v>
      </c>
      <c r="B130" s="19" t="s">
        <v>272</v>
      </c>
      <c r="C130" s="20" t="s">
        <v>233</v>
      </c>
      <c r="D130" s="20" t="s">
        <v>1</v>
      </c>
      <c r="E130" s="21" t="s">
        <v>4</v>
      </c>
      <c r="F130" s="83">
        <f t="shared" ref="F130:G130" si="48">F131+F133</f>
        <v>863900</v>
      </c>
      <c r="G130" s="83">
        <f t="shared" si="48"/>
        <v>863900</v>
      </c>
      <c r="H130" s="99"/>
    </row>
    <row r="131" spans="1:10" s="9" customFormat="1" ht="38.25" outlineLevel="1">
      <c r="A131" s="12" t="s">
        <v>267</v>
      </c>
      <c r="B131" s="22" t="s">
        <v>272</v>
      </c>
      <c r="C131" s="23" t="s">
        <v>268</v>
      </c>
      <c r="D131" s="23" t="s">
        <v>1</v>
      </c>
      <c r="E131" s="24" t="s">
        <v>4</v>
      </c>
      <c r="F131" s="84">
        <f t="shared" ref="F131:G131" si="49">F132</f>
        <v>412300</v>
      </c>
      <c r="G131" s="84">
        <f t="shared" si="49"/>
        <v>412300</v>
      </c>
      <c r="H131" s="99"/>
    </row>
    <row r="132" spans="1:10" s="9" customFormat="1" ht="51" outlineLevel="1">
      <c r="A132" s="12" t="s">
        <v>269</v>
      </c>
      <c r="B132" s="22" t="s">
        <v>272</v>
      </c>
      <c r="C132" s="23" t="s">
        <v>270</v>
      </c>
      <c r="D132" s="23" t="s">
        <v>1</v>
      </c>
      <c r="E132" s="24" t="s">
        <v>4</v>
      </c>
      <c r="F132" s="84">
        <v>412300</v>
      </c>
      <c r="G132" s="84">
        <v>412300</v>
      </c>
      <c r="H132" s="99"/>
    </row>
    <row r="133" spans="1:10" s="9" customFormat="1" ht="51" outlineLevel="1">
      <c r="A133" s="12" t="s">
        <v>237</v>
      </c>
      <c r="B133" s="22" t="s">
        <v>272</v>
      </c>
      <c r="C133" s="23" t="s">
        <v>236</v>
      </c>
      <c r="D133" s="23" t="s">
        <v>1</v>
      </c>
      <c r="E133" s="24" t="s">
        <v>4</v>
      </c>
      <c r="F133" s="84">
        <f t="shared" ref="F133:G133" si="50">F134</f>
        <v>451600</v>
      </c>
      <c r="G133" s="84">
        <f t="shared" si="50"/>
        <v>451600</v>
      </c>
      <c r="H133" s="99"/>
    </row>
    <row r="134" spans="1:10" s="9" customFormat="1" ht="66" customHeight="1" outlineLevel="1">
      <c r="A134" s="12" t="s">
        <v>234</v>
      </c>
      <c r="B134" s="22" t="s">
        <v>272</v>
      </c>
      <c r="C134" s="23" t="s">
        <v>235</v>
      </c>
      <c r="D134" s="23" t="s">
        <v>1</v>
      </c>
      <c r="E134" s="24" t="s">
        <v>4</v>
      </c>
      <c r="F134" s="84">
        <v>451600</v>
      </c>
      <c r="G134" s="84">
        <v>451600</v>
      </c>
      <c r="H134" s="99"/>
    </row>
    <row r="135" spans="1:10" s="9" customFormat="1" ht="16.5" customHeight="1">
      <c r="A135" s="15" t="s">
        <v>31</v>
      </c>
      <c r="B135" s="16" t="s">
        <v>8</v>
      </c>
      <c r="C135" s="17" t="s">
        <v>80</v>
      </c>
      <c r="D135" s="17" t="s">
        <v>1</v>
      </c>
      <c r="E135" s="18" t="s">
        <v>2</v>
      </c>
      <c r="F135" s="82">
        <f>F136+F146+F155+F161</f>
        <v>404090300</v>
      </c>
      <c r="G135" s="82">
        <f>G136+G146+G155+G161</f>
        <v>411728900</v>
      </c>
    </row>
    <row r="136" spans="1:10" s="9" customFormat="1" ht="25.5">
      <c r="A136" s="34" t="s">
        <v>115</v>
      </c>
      <c r="B136" s="35" t="s">
        <v>8</v>
      </c>
      <c r="C136" s="36" t="s">
        <v>116</v>
      </c>
      <c r="D136" s="36" t="s">
        <v>1</v>
      </c>
      <c r="E136" s="37" t="s">
        <v>2</v>
      </c>
      <c r="F136" s="83">
        <f t="shared" ref="F136:G136" si="51">F137+F139</f>
        <v>380385800</v>
      </c>
      <c r="G136" s="83">
        <f t="shared" si="51"/>
        <v>391623600</v>
      </c>
    </row>
    <row r="137" spans="1:10" s="9" customFormat="1" ht="51">
      <c r="A137" s="34" t="s">
        <v>117</v>
      </c>
      <c r="B137" s="35" t="s">
        <v>8</v>
      </c>
      <c r="C137" s="36" t="s">
        <v>145</v>
      </c>
      <c r="D137" s="36" t="s">
        <v>1</v>
      </c>
      <c r="E137" s="37" t="s">
        <v>3</v>
      </c>
      <c r="F137" s="83">
        <f t="shared" ref="F137:G137" si="52">F138</f>
        <v>4249500</v>
      </c>
      <c r="G137" s="83">
        <f t="shared" si="52"/>
        <v>4249500</v>
      </c>
    </row>
    <row r="138" spans="1:10" s="9" customFormat="1" ht="38.25" outlineLevel="1">
      <c r="A138" s="12" t="s">
        <v>32</v>
      </c>
      <c r="B138" s="22" t="s">
        <v>8</v>
      </c>
      <c r="C138" s="23" t="s">
        <v>67</v>
      </c>
      <c r="D138" s="23" t="s">
        <v>1</v>
      </c>
      <c r="E138" s="24" t="s">
        <v>3</v>
      </c>
      <c r="F138" s="84">
        <v>4249500</v>
      </c>
      <c r="G138" s="84">
        <v>4249500</v>
      </c>
    </row>
    <row r="139" spans="1:10" s="38" customFormat="1" ht="63.75" outlineLevel="1">
      <c r="A139" s="11" t="s">
        <v>118</v>
      </c>
      <c r="B139" s="19" t="s">
        <v>8</v>
      </c>
      <c r="C139" s="20" t="s">
        <v>119</v>
      </c>
      <c r="D139" s="20" t="s">
        <v>1</v>
      </c>
      <c r="E139" s="21" t="s">
        <v>3</v>
      </c>
      <c r="F139" s="83">
        <f t="shared" ref="F139:G139" si="53">F140+F142+F144</f>
        <v>376136300</v>
      </c>
      <c r="G139" s="83">
        <f t="shared" si="53"/>
        <v>387374100</v>
      </c>
      <c r="H139" s="9"/>
      <c r="I139" s="9"/>
      <c r="J139" s="9"/>
    </row>
    <row r="140" spans="1:10" s="9" customFormat="1" ht="54" customHeight="1" outlineLevel="1">
      <c r="A140" s="11" t="s">
        <v>120</v>
      </c>
      <c r="B140" s="19" t="s">
        <v>8</v>
      </c>
      <c r="C140" s="20" t="s">
        <v>121</v>
      </c>
      <c r="D140" s="20" t="s">
        <v>1</v>
      </c>
      <c r="E140" s="21" t="s">
        <v>3</v>
      </c>
      <c r="F140" s="83">
        <f t="shared" ref="F140:G140" si="54">F141</f>
        <v>320552900</v>
      </c>
      <c r="G140" s="83">
        <f t="shared" si="54"/>
        <v>333375000</v>
      </c>
    </row>
    <row r="141" spans="1:10" s="9" customFormat="1" ht="52.5" customHeight="1" outlineLevel="1">
      <c r="A141" s="12" t="s">
        <v>33</v>
      </c>
      <c r="B141" s="22" t="s">
        <v>8</v>
      </c>
      <c r="C141" s="23" t="s">
        <v>68</v>
      </c>
      <c r="D141" s="23" t="s">
        <v>1</v>
      </c>
      <c r="E141" s="24" t="s">
        <v>3</v>
      </c>
      <c r="F141" s="84">
        <v>320552900</v>
      </c>
      <c r="G141" s="84">
        <v>333375000</v>
      </c>
    </row>
    <row r="142" spans="1:10" s="9" customFormat="1" ht="52.5" customHeight="1" outlineLevel="1">
      <c r="A142" s="11" t="s">
        <v>122</v>
      </c>
      <c r="B142" s="19" t="s">
        <v>8</v>
      </c>
      <c r="C142" s="20" t="s">
        <v>123</v>
      </c>
      <c r="D142" s="20" t="s">
        <v>1</v>
      </c>
      <c r="E142" s="21" t="s">
        <v>3</v>
      </c>
      <c r="F142" s="83">
        <f t="shared" ref="F142:G142" si="55">F143</f>
        <v>28268400</v>
      </c>
      <c r="G142" s="83">
        <f t="shared" si="55"/>
        <v>29399100</v>
      </c>
    </row>
    <row r="143" spans="1:10" s="9" customFormat="1" ht="51.75" customHeight="1" outlineLevel="1">
      <c r="A143" s="12" t="s">
        <v>34</v>
      </c>
      <c r="B143" s="22" t="s">
        <v>8</v>
      </c>
      <c r="C143" s="23" t="s">
        <v>69</v>
      </c>
      <c r="D143" s="23" t="s">
        <v>1</v>
      </c>
      <c r="E143" s="24" t="s">
        <v>3</v>
      </c>
      <c r="F143" s="84">
        <v>28268400</v>
      </c>
      <c r="G143" s="84">
        <v>29399100</v>
      </c>
    </row>
    <row r="144" spans="1:10" s="9" customFormat="1" ht="27" customHeight="1" outlineLevel="1">
      <c r="A144" s="11" t="s">
        <v>124</v>
      </c>
      <c r="B144" s="19" t="s">
        <v>8</v>
      </c>
      <c r="C144" s="20" t="s">
        <v>125</v>
      </c>
      <c r="D144" s="20" t="s">
        <v>1</v>
      </c>
      <c r="E144" s="21" t="s">
        <v>3</v>
      </c>
      <c r="F144" s="83">
        <f t="shared" ref="F144:G144" si="56">F145</f>
        <v>27315000</v>
      </c>
      <c r="G144" s="83">
        <f t="shared" si="56"/>
        <v>24600000</v>
      </c>
    </row>
    <row r="145" spans="1:7" s="9" customFormat="1" ht="30.75" customHeight="1" outlineLevel="1">
      <c r="A145" s="12" t="s">
        <v>35</v>
      </c>
      <c r="B145" s="22" t="s">
        <v>8</v>
      </c>
      <c r="C145" s="23" t="s">
        <v>70</v>
      </c>
      <c r="D145" s="23" t="s">
        <v>1</v>
      </c>
      <c r="E145" s="24" t="s">
        <v>3</v>
      </c>
      <c r="F145" s="84">
        <v>27315000</v>
      </c>
      <c r="G145" s="84">
        <v>24600000</v>
      </c>
    </row>
    <row r="146" spans="1:7" s="9" customFormat="1" ht="13.5" customHeight="1" outlineLevel="1">
      <c r="A146" s="69" t="s">
        <v>127</v>
      </c>
      <c r="B146" s="70" t="s">
        <v>8</v>
      </c>
      <c r="C146" s="71" t="s">
        <v>128</v>
      </c>
      <c r="D146" s="71" t="s">
        <v>1</v>
      </c>
      <c r="E146" s="72" t="s">
        <v>2</v>
      </c>
      <c r="F146" s="86">
        <f t="shared" ref="F146:G146" si="57">F147+F149+F152</f>
        <v>23000000</v>
      </c>
      <c r="G146" s="86">
        <f t="shared" si="57"/>
        <v>19400000</v>
      </c>
    </row>
    <row r="147" spans="1:7" s="9" customFormat="1" ht="13.5" customHeight="1" outlineLevel="1">
      <c r="A147" s="11" t="s">
        <v>175</v>
      </c>
      <c r="B147" s="19" t="s">
        <v>8</v>
      </c>
      <c r="C147" s="20" t="s">
        <v>176</v>
      </c>
      <c r="D147" s="20" t="s">
        <v>1</v>
      </c>
      <c r="E147" s="21" t="s">
        <v>10</v>
      </c>
      <c r="F147" s="83">
        <f t="shared" ref="F147:G147" si="58">F148</f>
        <v>800000</v>
      </c>
      <c r="G147" s="83">
        <f t="shared" si="58"/>
        <v>800000</v>
      </c>
    </row>
    <row r="148" spans="1:7" s="9" customFormat="1" ht="13.5" customHeight="1" outlineLevel="1">
      <c r="A148" s="12" t="s">
        <v>177</v>
      </c>
      <c r="B148" s="22" t="s">
        <v>8</v>
      </c>
      <c r="C148" s="23" t="s">
        <v>178</v>
      </c>
      <c r="D148" s="23" t="s">
        <v>1</v>
      </c>
      <c r="E148" s="24" t="s">
        <v>10</v>
      </c>
      <c r="F148" s="84">
        <v>800000</v>
      </c>
      <c r="G148" s="84">
        <v>800000</v>
      </c>
    </row>
    <row r="149" spans="1:7" s="9" customFormat="1" ht="54" customHeight="1" outlineLevel="1">
      <c r="A149" s="11" t="s">
        <v>129</v>
      </c>
      <c r="B149" s="19" t="s">
        <v>8</v>
      </c>
      <c r="C149" s="20" t="s">
        <v>130</v>
      </c>
      <c r="D149" s="20" t="s">
        <v>1</v>
      </c>
      <c r="E149" s="21" t="s">
        <v>2</v>
      </c>
      <c r="F149" s="83">
        <f t="shared" ref="F149:G150" si="59">F150</f>
        <v>8000000</v>
      </c>
      <c r="G149" s="83">
        <f t="shared" si="59"/>
        <v>8000000</v>
      </c>
    </row>
    <row r="150" spans="1:7" s="9" customFormat="1" ht="67.5" customHeight="1" outlineLevel="1">
      <c r="A150" s="11" t="s">
        <v>206</v>
      </c>
      <c r="B150" s="19" t="s">
        <v>8</v>
      </c>
      <c r="C150" s="20" t="s">
        <v>131</v>
      </c>
      <c r="D150" s="20" t="s">
        <v>1</v>
      </c>
      <c r="E150" s="21" t="s">
        <v>10</v>
      </c>
      <c r="F150" s="83">
        <f t="shared" si="59"/>
        <v>8000000</v>
      </c>
      <c r="G150" s="83">
        <f t="shared" si="59"/>
        <v>8000000</v>
      </c>
    </row>
    <row r="151" spans="1:7" s="9" customFormat="1" ht="53.25" customHeight="1" outlineLevel="1">
      <c r="A151" s="12" t="s">
        <v>36</v>
      </c>
      <c r="B151" s="22" t="s">
        <v>8</v>
      </c>
      <c r="C151" s="23" t="s">
        <v>71</v>
      </c>
      <c r="D151" s="23" t="s">
        <v>1</v>
      </c>
      <c r="E151" s="24" t="s">
        <v>10</v>
      </c>
      <c r="F151" s="84">
        <v>8000000</v>
      </c>
      <c r="G151" s="84">
        <v>8000000</v>
      </c>
    </row>
    <row r="152" spans="1:7" s="9" customFormat="1" ht="27" customHeight="1" outlineLevel="1">
      <c r="A152" s="11" t="s">
        <v>132</v>
      </c>
      <c r="B152" s="19" t="s">
        <v>8</v>
      </c>
      <c r="C152" s="20" t="s">
        <v>134</v>
      </c>
      <c r="D152" s="20" t="s">
        <v>1</v>
      </c>
      <c r="E152" s="21" t="s">
        <v>11</v>
      </c>
      <c r="F152" s="83">
        <f t="shared" ref="F152:G153" si="60">F153</f>
        <v>14200000</v>
      </c>
      <c r="G152" s="83">
        <f t="shared" si="60"/>
        <v>10600000</v>
      </c>
    </row>
    <row r="153" spans="1:7" s="9" customFormat="1" ht="27" customHeight="1" outlineLevel="1">
      <c r="A153" s="11" t="s">
        <v>133</v>
      </c>
      <c r="B153" s="19" t="s">
        <v>8</v>
      </c>
      <c r="C153" s="20" t="s">
        <v>135</v>
      </c>
      <c r="D153" s="20" t="s">
        <v>1</v>
      </c>
      <c r="E153" s="21" t="s">
        <v>11</v>
      </c>
      <c r="F153" s="83">
        <f t="shared" si="60"/>
        <v>14200000</v>
      </c>
      <c r="G153" s="83">
        <f t="shared" si="60"/>
        <v>10600000</v>
      </c>
    </row>
    <row r="154" spans="1:7" s="9" customFormat="1" ht="28.5" customHeight="1" outlineLevel="1">
      <c r="A154" s="12" t="s">
        <v>37</v>
      </c>
      <c r="B154" s="22" t="s">
        <v>8</v>
      </c>
      <c r="C154" s="23" t="s">
        <v>72</v>
      </c>
      <c r="D154" s="23" t="s">
        <v>1</v>
      </c>
      <c r="E154" s="24" t="s">
        <v>11</v>
      </c>
      <c r="F154" s="84">
        <v>14200000</v>
      </c>
      <c r="G154" s="84">
        <v>10600000</v>
      </c>
    </row>
    <row r="155" spans="1:7" s="9" customFormat="1" outlineLevel="1">
      <c r="A155" s="69" t="s">
        <v>86</v>
      </c>
      <c r="B155" s="70" t="s">
        <v>8</v>
      </c>
      <c r="C155" s="71" t="s">
        <v>87</v>
      </c>
      <c r="D155" s="71" t="s">
        <v>1</v>
      </c>
      <c r="E155" s="72" t="s">
        <v>2</v>
      </c>
      <c r="F155" s="86">
        <f t="shared" ref="F155:G155" si="61">F156</f>
        <v>700000</v>
      </c>
      <c r="G155" s="86">
        <f t="shared" si="61"/>
        <v>700000</v>
      </c>
    </row>
    <row r="156" spans="1:7" s="9" customFormat="1" ht="76.5" outlineLevel="1">
      <c r="A156" s="11" t="s">
        <v>238</v>
      </c>
      <c r="B156" s="19" t="s">
        <v>8</v>
      </c>
      <c r="C156" s="20" t="s">
        <v>346</v>
      </c>
      <c r="D156" s="20" t="s">
        <v>1</v>
      </c>
      <c r="E156" s="21" t="s">
        <v>4</v>
      </c>
      <c r="F156" s="83">
        <f t="shared" ref="F156:G156" si="62">F157+F159</f>
        <v>700000</v>
      </c>
      <c r="G156" s="83">
        <f t="shared" si="62"/>
        <v>700000</v>
      </c>
    </row>
    <row r="157" spans="1:7" s="9" customFormat="1" ht="38.25" outlineLevel="1">
      <c r="A157" s="12" t="s">
        <v>239</v>
      </c>
      <c r="B157" s="22" t="s">
        <v>8</v>
      </c>
      <c r="C157" s="23" t="s">
        <v>240</v>
      </c>
      <c r="D157" s="23" t="s">
        <v>1</v>
      </c>
      <c r="E157" s="24" t="s">
        <v>4</v>
      </c>
      <c r="F157" s="84">
        <f t="shared" ref="F157:G157" si="63">F158</f>
        <v>100000</v>
      </c>
      <c r="G157" s="84">
        <f t="shared" si="63"/>
        <v>100000</v>
      </c>
    </row>
    <row r="158" spans="1:7" s="9" customFormat="1" ht="51" outlineLevel="1">
      <c r="A158" s="12" t="s">
        <v>242</v>
      </c>
      <c r="B158" s="22" t="s">
        <v>8</v>
      </c>
      <c r="C158" s="23" t="s">
        <v>241</v>
      </c>
      <c r="D158" s="23" t="s">
        <v>1</v>
      </c>
      <c r="E158" s="24" t="s">
        <v>4</v>
      </c>
      <c r="F158" s="84">
        <v>100000</v>
      </c>
      <c r="G158" s="84">
        <v>100000</v>
      </c>
    </row>
    <row r="159" spans="1:7" s="9" customFormat="1" ht="51.75" customHeight="1" outlineLevel="1">
      <c r="A159" s="12" t="s">
        <v>245</v>
      </c>
      <c r="B159" s="22" t="s">
        <v>8</v>
      </c>
      <c r="C159" s="23" t="s">
        <v>244</v>
      </c>
      <c r="D159" s="23" t="s">
        <v>1</v>
      </c>
      <c r="E159" s="24" t="s">
        <v>4</v>
      </c>
      <c r="F159" s="84">
        <f t="shared" ref="F159:G159" si="64">F160</f>
        <v>600000</v>
      </c>
      <c r="G159" s="84">
        <f t="shared" si="64"/>
        <v>600000</v>
      </c>
    </row>
    <row r="160" spans="1:7" s="9" customFormat="1" ht="51" outlineLevel="1">
      <c r="A160" s="12" t="s">
        <v>246</v>
      </c>
      <c r="B160" s="22" t="s">
        <v>8</v>
      </c>
      <c r="C160" s="23" t="s">
        <v>243</v>
      </c>
      <c r="D160" s="23" t="s">
        <v>1</v>
      </c>
      <c r="E160" s="24" t="s">
        <v>4</v>
      </c>
      <c r="F160" s="84">
        <v>600000</v>
      </c>
      <c r="G160" s="84">
        <v>600000</v>
      </c>
    </row>
    <row r="161" spans="1:7" s="9" customFormat="1" outlineLevel="1">
      <c r="A161" s="69" t="s">
        <v>138</v>
      </c>
      <c r="B161" s="70" t="s">
        <v>8</v>
      </c>
      <c r="C161" s="71" t="s">
        <v>139</v>
      </c>
      <c r="D161" s="71" t="s">
        <v>1</v>
      </c>
      <c r="E161" s="72" t="s">
        <v>2</v>
      </c>
      <c r="F161" s="86">
        <f t="shared" ref="F161:G162" si="65">F162</f>
        <v>4500</v>
      </c>
      <c r="G161" s="86">
        <f t="shared" si="65"/>
        <v>5300</v>
      </c>
    </row>
    <row r="162" spans="1:7" s="9" customFormat="1" outlineLevel="1">
      <c r="A162" s="11" t="s">
        <v>138</v>
      </c>
      <c r="B162" s="19" t="s">
        <v>8</v>
      </c>
      <c r="C162" s="20" t="s">
        <v>140</v>
      </c>
      <c r="D162" s="20" t="s">
        <v>1</v>
      </c>
      <c r="E162" s="21" t="s">
        <v>19</v>
      </c>
      <c r="F162" s="83">
        <f t="shared" si="65"/>
        <v>4500</v>
      </c>
      <c r="G162" s="83">
        <f t="shared" si="65"/>
        <v>5300</v>
      </c>
    </row>
    <row r="163" spans="1:7" s="9" customFormat="1" ht="15" customHeight="1" outlineLevel="1">
      <c r="A163" s="14" t="s">
        <v>48</v>
      </c>
      <c r="B163" s="25" t="s">
        <v>8</v>
      </c>
      <c r="C163" s="26" t="s">
        <v>74</v>
      </c>
      <c r="D163" s="26" t="s">
        <v>1</v>
      </c>
      <c r="E163" s="27" t="s">
        <v>19</v>
      </c>
      <c r="F163" s="85">
        <v>4500</v>
      </c>
      <c r="G163" s="85">
        <v>5300</v>
      </c>
    </row>
    <row r="164" spans="1:7" s="9" customFormat="1" ht="17.25" customHeight="1">
      <c r="A164" s="15" t="s">
        <v>40</v>
      </c>
      <c r="B164" s="16" t="s">
        <v>13</v>
      </c>
      <c r="C164" s="17" t="s">
        <v>80</v>
      </c>
      <c r="D164" s="17" t="s">
        <v>1</v>
      </c>
      <c r="E164" s="18" t="s">
        <v>2</v>
      </c>
      <c r="F164" s="82">
        <f t="shared" ref="F164:G164" si="66">F165</f>
        <v>11416000</v>
      </c>
      <c r="G164" s="82">
        <f t="shared" si="66"/>
        <v>10090900</v>
      </c>
    </row>
    <row r="165" spans="1:7" s="9" customFormat="1" outlineLevel="1">
      <c r="A165" s="69" t="s">
        <v>86</v>
      </c>
      <c r="B165" s="70" t="s">
        <v>13</v>
      </c>
      <c r="C165" s="71" t="s">
        <v>87</v>
      </c>
      <c r="D165" s="71" t="s">
        <v>1</v>
      </c>
      <c r="E165" s="72" t="s">
        <v>2</v>
      </c>
      <c r="F165" s="86">
        <f t="shared" ref="F165:G165" si="67">F166+F168</f>
        <v>11416000</v>
      </c>
      <c r="G165" s="86">
        <f t="shared" si="67"/>
        <v>10090900</v>
      </c>
    </row>
    <row r="166" spans="1:7" s="9" customFormat="1" ht="25.5" outlineLevel="1">
      <c r="A166" s="11" t="s">
        <v>249</v>
      </c>
      <c r="B166" s="19" t="s">
        <v>13</v>
      </c>
      <c r="C166" s="20" t="s">
        <v>247</v>
      </c>
      <c r="D166" s="20" t="s">
        <v>1</v>
      </c>
      <c r="E166" s="21" t="s">
        <v>4</v>
      </c>
      <c r="F166" s="83">
        <f t="shared" ref="F166:G166" si="68">F167</f>
        <v>9702800</v>
      </c>
      <c r="G166" s="83">
        <f t="shared" si="68"/>
        <v>10090900</v>
      </c>
    </row>
    <row r="167" spans="1:7" s="9" customFormat="1" ht="42" customHeight="1" outlineLevel="1">
      <c r="A167" s="12" t="s">
        <v>250</v>
      </c>
      <c r="B167" s="22" t="s">
        <v>13</v>
      </c>
      <c r="C167" s="23" t="s">
        <v>248</v>
      </c>
      <c r="D167" s="23" t="s">
        <v>1</v>
      </c>
      <c r="E167" s="24" t="s">
        <v>4</v>
      </c>
      <c r="F167" s="84">
        <v>9702800</v>
      </c>
      <c r="G167" s="84">
        <v>10090900</v>
      </c>
    </row>
    <row r="168" spans="1:7" s="9" customFormat="1" ht="51" outlineLevel="1">
      <c r="A168" s="11" t="s">
        <v>273</v>
      </c>
      <c r="B168" s="19" t="s">
        <v>13</v>
      </c>
      <c r="C168" s="20" t="s">
        <v>274</v>
      </c>
      <c r="D168" s="20" t="s">
        <v>1</v>
      </c>
      <c r="E168" s="21" t="s">
        <v>4</v>
      </c>
      <c r="F168" s="83">
        <f t="shared" ref="F168:G168" si="69">F169</f>
        <v>1713200</v>
      </c>
      <c r="G168" s="83">
        <f t="shared" si="69"/>
        <v>0</v>
      </c>
    </row>
    <row r="169" spans="1:7" s="9" customFormat="1" ht="39" customHeight="1" outlineLevel="1">
      <c r="A169" s="12" t="s">
        <v>275</v>
      </c>
      <c r="B169" s="22" t="s">
        <v>13</v>
      </c>
      <c r="C169" s="23" t="s">
        <v>276</v>
      </c>
      <c r="D169" s="23" t="s">
        <v>1</v>
      </c>
      <c r="E169" s="24" t="s">
        <v>4</v>
      </c>
      <c r="F169" s="84">
        <v>1713200</v>
      </c>
      <c r="G169" s="84">
        <v>0</v>
      </c>
    </row>
    <row r="170" spans="1:7" s="9" customFormat="1" ht="31.5" customHeight="1">
      <c r="A170" s="15" t="s">
        <v>46</v>
      </c>
      <c r="B170" s="16" t="s">
        <v>18</v>
      </c>
      <c r="C170" s="17" t="s">
        <v>80</v>
      </c>
      <c r="D170" s="17" t="s">
        <v>1</v>
      </c>
      <c r="E170" s="18" t="s">
        <v>2</v>
      </c>
      <c r="F170" s="82">
        <f>F171+F175</f>
        <v>1102800</v>
      </c>
      <c r="G170" s="82">
        <f>G171+G175</f>
        <v>1102800</v>
      </c>
    </row>
    <row r="171" spans="1:7" s="9" customFormat="1" ht="15" customHeight="1">
      <c r="A171" s="34" t="s">
        <v>111</v>
      </c>
      <c r="B171" s="35" t="s">
        <v>18</v>
      </c>
      <c r="C171" s="36" t="s">
        <v>112</v>
      </c>
      <c r="D171" s="36" t="s">
        <v>1</v>
      </c>
      <c r="E171" s="37" t="s">
        <v>2</v>
      </c>
      <c r="F171" s="83">
        <f t="shared" ref="F171:G173" si="70">F172</f>
        <v>165300</v>
      </c>
      <c r="G171" s="83">
        <f t="shared" si="70"/>
        <v>165300</v>
      </c>
    </row>
    <row r="172" spans="1:7" s="9" customFormat="1" ht="25.5" outlineLevel="1">
      <c r="A172" s="34" t="s">
        <v>174</v>
      </c>
      <c r="B172" s="35" t="s">
        <v>18</v>
      </c>
      <c r="C172" s="36" t="s">
        <v>172</v>
      </c>
      <c r="D172" s="36" t="s">
        <v>1</v>
      </c>
      <c r="E172" s="37" t="s">
        <v>6</v>
      </c>
      <c r="F172" s="83">
        <f t="shared" si="70"/>
        <v>165300</v>
      </c>
      <c r="G172" s="83">
        <f t="shared" si="70"/>
        <v>165300</v>
      </c>
    </row>
    <row r="173" spans="1:7" s="9" customFormat="1" ht="40.5" customHeight="1" outlineLevel="1">
      <c r="A173" s="34" t="s">
        <v>136</v>
      </c>
      <c r="B173" s="35" t="s">
        <v>18</v>
      </c>
      <c r="C173" s="36" t="s">
        <v>137</v>
      </c>
      <c r="D173" s="36" t="s">
        <v>1</v>
      </c>
      <c r="E173" s="37" t="s">
        <v>6</v>
      </c>
      <c r="F173" s="83">
        <f t="shared" si="70"/>
        <v>165300</v>
      </c>
      <c r="G173" s="83">
        <f t="shared" si="70"/>
        <v>165300</v>
      </c>
    </row>
    <row r="174" spans="1:7" s="9" customFormat="1" ht="67.5" customHeight="1" outlineLevel="1">
      <c r="A174" s="14" t="s">
        <v>47</v>
      </c>
      <c r="B174" s="25" t="s">
        <v>18</v>
      </c>
      <c r="C174" s="26" t="s">
        <v>73</v>
      </c>
      <c r="D174" s="26" t="s">
        <v>1</v>
      </c>
      <c r="E174" s="27" t="s">
        <v>6</v>
      </c>
      <c r="F174" s="85">
        <v>165300</v>
      </c>
      <c r="G174" s="85">
        <v>165300</v>
      </c>
    </row>
    <row r="175" spans="1:7" s="9" customFormat="1" ht="13.5" customHeight="1" outlineLevel="1">
      <c r="A175" s="11" t="s">
        <v>86</v>
      </c>
      <c r="B175" s="19" t="s">
        <v>18</v>
      </c>
      <c r="C175" s="20" t="s">
        <v>87</v>
      </c>
      <c r="D175" s="20" t="s">
        <v>1</v>
      </c>
      <c r="E175" s="21" t="s">
        <v>2</v>
      </c>
      <c r="F175" s="83">
        <f t="shared" ref="F175:G175" si="71">F176</f>
        <v>937500</v>
      </c>
      <c r="G175" s="83">
        <f t="shared" si="71"/>
        <v>937500</v>
      </c>
    </row>
    <row r="176" spans="1:7" s="9" customFormat="1" outlineLevel="1">
      <c r="A176" s="11" t="s">
        <v>253</v>
      </c>
      <c r="B176" s="19" t="s">
        <v>18</v>
      </c>
      <c r="C176" s="20" t="s">
        <v>254</v>
      </c>
      <c r="D176" s="20" t="s">
        <v>1</v>
      </c>
      <c r="E176" s="21" t="s">
        <v>4</v>
      </c>
      <c r="F176" s="83">
        <f t="shared" ref="F176:G177" si="72">F177</f>
        <v>937500</v>
      </c>
      <c r="G176" s="83">
        <f t="shared" si="72"/>
        <v>937500</v>
      </c>
    </row>
    <row r="177" spans="1:7" s="9" customFormat="1" ht="25.5" outlineLevel="1">
      <c r="A177" s="12" t="s">
        <v>256</v>
      </c>
      <c r="B177" s="22" t="s">
        <v>18</v>
      </c>
      <c r="C177" s="23" t="s">
        <v>255</v>
      </c>
      <c r="D177" s="23" t="s">
        <v>1</v>
      </c>
      <c r="E177" s="24" t="s">
        <v>4</v>
      </c>
      <c r="F177" s="84">
        <f t="shared" si="72"/>
        <v>937500</v>
      </c>
      <c r="G177" s="84">
        <f t="shared" si="72"/>
        <v>937500</v>
      </c>
    </row>
    <row r="178" spans="1:7" s="9" customFormat="1" ht="42.75" customHeight="1" outlineLevel="1">
      <c r="A178" s="12" t="s">
        <v>258</v>
      </c>
      <c r="B178" s="22" t="s">
        <v>18</v>
      </c>
      <c r="C178" s="23" t="s">
        <v>257</v>
      </c>
      <c r="D178" s="23" t="s">
        <v>1</v>
      </c>
      <c r="E178" s="24" t="s">
        <v>4</v>
      </c>
      <c r="F178" s="84">
        <v>937500</v>
      </c>
      <c r="G178" s="84">
        <v>937500</v>
      </c>
    </row>
    <row r="179" spans="1:7" s="9" customFormat="1" ht="17.25" customHeight="1">
      <c r="A179" s="15" t="s">
        <v>211</v>
      </c>
      <c r="B179" s="16" t="s">
        <v>212</v>
      </c>
      <c r="C179" s="17" t="s">
        <v>80</v>
      </c>
      <c r="D179" s="17" t="s">
        <v>1</v>
      </c>
      <c r="E179" s="18" t="s">
        <v>2</v>
      </c>
      <c r="F179" s="82">
        <f t="shared" ref="F179:G179" si="73">F180</f>
        <v>544700</v>
      </c>
      <c r="G179" s="82">
        <f t="shared" si="73"/>
        <v>536300</v>
      </c>
    </row>
    <row r="180" spans="1:7" s="9" customFormat="1" ht="15" customHeight="1" outlineLevel="1">
      <c r="A180" s="69" t="s">
        <v>86</v>
      </c>
      <c r="B180" s="70" t="s">
        <v>212</v>
      </c>
      <c r="C180" s="71" t="s">
        <v>87</v>
      </c>
      <c r="D180" s="71" t="s">
        <v>1</v>
      </c>
      <c r="E180" s="72" t="s">
        <v>2</v>
      </c>
      <c r="F180" s="86">
        <f>F181</f>
        <v>544700</v>
      </c>
      <c r="G180" s="86">
        <f>G181</f>
        <v>536300</v>
      </c>
    </row>
    <row r="181" spans="1:7" s="9" customFormat="1" ht="76.5" outlineLevel="1">
      <c r="A181" s="11" t="s">
        <v>238</v>
      </c>
      <c r="B181" s="19" t="s">
        <v>212</v>
      </c>
      <c r="C181" s="20" t="s">
        <v>346</v>
      </c>
      <c r="D181" s="20" t="s">
        <v>1</v>
      </c>
      <c r="E181" s="21" t="s">
        <v>4</v>
      </c>
      <c r="F181" s="83">
        <f t="shared" ref="F181:G182" si="74">F182</f>
        <v>544700</v>
      </c>
      <c r="G181" s="83">
        <f t="shared" si="74"/>
        <v>536300</v>
      </c>
    </row>
    <row r="182" spans="1:7" s="9" customFormat="1" ht="27.75" customHeight="1">
      <c r="A182" s="12" t="s">
        <v>239</v>
      </c>
      <c r="B182" s="22" t="s">
        <v>212</v>
      </c>
      <c r="C182" s="23" t="s">
        <v>240</v>
      </c>
      <c r="D182" s="23" t="s">
        <v>1</v>
      </c>
      <c r="E182" s="24" t="s">
        <v>4</v>
      </c>
      <c r="F182" s="84">
        <f t="shared" si="74"/>
        <v>544700</v>
      </c>
      <c r="G182" s="84">
        <f t="shared" si="74"/>
        <v>536300</v>
      </c>
    </row>
    <row r="183" spans="1:7" s="9" customFormat="1" ht="27.75" customHeight="1">
      <c r="A183" s="12" t="s">
        <v>242</v>
      </c>
      <c r="B183" s="22" t="s">
        <v>212</v>
      </c>
      <c r="C183" s="23" t="s">
        <v>241</v>
      </c>
      <c r="D183" s="23" t="s">
        <v>1</v>
      </c>
      <c r="E183" s="24" t="s">
        <v>4</v>
      </c>
      <c r="F183" s="84">
        <v>544700</v>
      </c>
      <c r="G183" s="84">
        <v>536300</v>
      </c>
    </row>
    <row r="184" spans="1:7" s="9" customFormat="1" ht="30" customHeight="1">
      <c r="A184" s="15" t="s">
        <v>49</v>
      </c>
      <c r="B184" s="16" t="s">
        <v>20</v>
      </c>
      <c r="C184" s="17" t="s">
        <v>80</v>
      </c>
      <c r="D184" s="17" t="s">
        <v>1</v>
      </c>
      <c r="E184" s="18" t="s">
        <v>2</v>
      </c>
      <c r="F184" s="82">
        <f>F188+F185</f>
        <v>600200</v>
      </c>
      <c r="G184" s="82">
        <f>G188+G185</f>
        <v>604600</v>
      </c>
    </row>
    <row r="185" spans="1:7" s="9" customFormat="1" outlineLevel="1">
      <c r="A185" s="34" t="s">
        <v>111</v>
      </c>
      <c r="B185" s="35" t="s">
        <v>20</v>
      </c>
      <c r="C185" s="36" t="s">
        <v>112</v>
      </c>
      <c r="D185" s="36" t="s">
        <v>1</v>
      </c>
      <c r="E185" s="37" t="s">
        <v>2</v>
      </c>
      <c r="F185" s="83">
        <f t="shared" ref="F185:G186" si="75">F186</f>
        <v>491000</v>
      </c>
      <c r="G185" s="83">
        <f t="shared" si="75"/>
        <v>491000</v>
      </c>
    </row>
    <row r="186" spans="1:7" s="9" customFormat="1" ht="25.5" outlineLevel="1">
      <c r="A186" s="34" t="s">
        <v>174</v>
      </c>
      <c r="B186" s="35" t="s">
        <v>20</v>
      </c>
      <c r="C186" s="36" t="s">
        <v>172</v>
      </c>
      <c r="D186" s="36" t="s">
        <v>1</v>
      </c>
      <c r="E186" s="37" t="s">
        <v>6</v>
      </c>
      <c r="F186" s="83">
        <f t="shared" si="75"/>
        <v>491000</v>
      </c>
      <c r="G186" s="83">
        <f t="shared" si="75"/>
        <v>491000</v>
      </c>
    </row>
    <row r="187" spans="1:7" s="9" customFormat="1" ht="27" customHeight="1" outlineLevel="1">
      <c r="A187" s="12" t="s">
        <v>50</v>
      </c>
      <c r="B187" s="22" t="s">
        <v>20</v>
      </c>
      <c r="C187" s="23" t="s">
        <v>75</v>
      </c>
      <c r="D187" s="23" t="s">
        <v>1</v>
      </c>
      <c r="E187" s="24" t="s">
        <v>6</v>
      </c>
      <c r="F187" s="84">
        <v>491000</v>
      </c>
      <c r="G187" s="84">
        <v>491000</v>
      </c>
    </row>
    <row r="188" spans="1:7" s="9" customFormat="1" ht="12.75" customHeight="1">
      <c r="A188" s="73" t="s">
        <v>218</v>
      </c>
      <c r="B188" s="74" t="s">
        <v>20</v>
      </c>
      <c r="C188" s="75" t="s">
        <v>126</v>
      </c>
      <c r="D188" s="75" t="s">
        <v>1</v>
      </c>
      <c r="E188" s="76" t="s">
        <v>2</v>
      </c>
      <c r="F188" s="86">
        <f t="shared" ref="F188:G190" si="76">F189</f>
        <v>109200</v>
      </c>
      <c r="G188" s="86">
        <f t="shared" si="76"/>
        <v>113600</v>
      </c>
    </row>
    <row r="189" spans="1:7" s="9" customFormat="1">
      <c r="A189" s="34" t="s">
        <v>380</v>
      </c>
      <c r="B189" s="35" t="s">
        <v>20</v>
      </c>
      <c r="C189" s="36" t="s">
        <v>379</v>
      </c>
      <c r="D189" s="36" t="s">
        <v>1</v>
      </c>
      <c r="E189" s="37" t="s">
        <v>9</v>
      </c>
      <c r="F189" s="83">
        <f t="shared" si="76"/>
        <v>109200</v>
      </c>
      <c r="G189" s="83">
        <f t="shared" si="76"/>
        <v>113600</v>
      </c>
    </row>
    <row r="190" spans="1:7" s="9" customFormat="1">
      <c r="A190" s="34" t="s">
        <v>381</v>
      </c>
      <c r="B190" s="35" t="s">
        <v>20</v>
      </c>
      <c r="C190" s="36" t="s">
        <v>378</v>
      </c>
      <c r="D190" s="36" t="s">
        <v>1</v>
      </c>
      <c r="E190" s="37" t="s">
        <v>9</v>
      </c>
      <c r="F190" s="83">
        <f t="shared" si="76"/>
        <v>109200</v>
      </c>
      <c r="G190" s="83">
        <f t="shared" si="76"/>
        <v>113600</v>
      </c>
    </row>
    <row r="191" spans="1:7" s="9" customFormat="1" ht="25.5" outlineLevel="1">
      <c r="A191" s="98" t="s">
        <v>382</v>
      </c>
      <c r="B191" s="22" t="s">
        <v>20</v>
      </c>
      <c r="C191" s="23" t="s">
        <v>377</v>
      </c>
      <c r="D191" s="23" t="s">
        <v>1</v>
      </c>
      <c r="E191" s="24" t="s">
        <v>9</v>
      </c>
      <c r="F191" s="84">
        <v>109200</v>
      </c>
      <c r="G191" s="84">
        <v>113600</v>
      </c>
    </row>
    <row r="192" spans="1:7" s="9" customFormat="1" ht="15.75" customHeight="1">
      <c r="A192" s="15" t="s">
        <v>52</v>
      </c>
      <c r="B192" s="16" t="s">
        <v>22</v>
      </c>
      <c r="C192" s="17" t="s">
        <v>80</v>
      </c>
      <c r="D192" s="17" t="s">
        <v>1</v>
      </c>
      <c r="E192" s="18" t="s">
        <v>2</v>
      </c>
      <c r="F192" s="82">
        <f>F193</f>
        <v>677000</v>
      </c>
      <c r="G192" s="82">
        <f>G193</f>
        <v>704000</v>
      </c>
    </row>
    <row r="193" spans="1:7" s="9" customFormat="1" ht="13.5" customHeight="1" outlineLevel="1">
      <c r="A193" s="69" t="s">
        <v>86</v>
      </c>
      <c r="B193" s="70" t="s">
        <v>22</v>
      </c>
      <c r="C193" s="71" t="s">
        <v>87</v>
      </c>
      <c r="D193" s="71" t="s">
        <v>1</v>
      </c>
      <c r="E193" s="72" t="s">
        <v>2</v>
      </c>
      <c r="F193" s="86">
        <f t="shared" ref="F193:G193" si="77">F194</f>
        <v>677000</v>
      </c>
      <c r="G193" s="86">
        <f t="shared" si="77"/>
        <v>704000</v>
      </c>
    </row>
    <row r="194" spans="1:7" s="9" customFormat="1" ht="13.5" customHeight="1" outlineLevel="1">
      <c r="A194" s="11" t="s">
        <v>232</v>
      </c>
      <c r="B194" s="19" t="s">
        <v>22</v>
      </c>
      <c r="C194" s="20" t="s">
        <v>233</v>
      </c>
      <c r="D194" s="20" t="s">
        <v>1</v>
      </c>
      <c r="E194" s="21" t="s">
        <v>4</v>
      </c>
      <c r="F194" s="83">
        <f t="shared" ref="F194:G195" si="78">F195</f>
        <v>677000</v>
      </c>
      <c r="G194" s="83">
        <f t="shared" si="78"/>
        <v>704000</v>
      </c>
    </row>
    <row r="195" spans="1:7" s="9" customFormat="1" ht="13.5" customHeight="1" outlineLevel="1">
      <c r="A195" s="98" t="s">
        <v>267</v>
      </c>
      <c r="B195" s="49" t="s">
        <v>22</v>
      </c>
      <c r="C195" s="50" t="s">
        <v>268</v>
      </c>
      <c r="D195" s="50" t="s">
        <v>1</v>
      </c>
      <c r="E195" s="51" t="s">
        <v>4</v>
      </c>
      <c r="F195" s="84">
        <f t="shared" si="78"/>
        <v>677000</v>
      </c>
      <c r="G195" s="84">
        <f t="shared" si="78"/>
        <v>704000</v>
      </c>
    </row>
    <row r="196" spans="1:7" s="9" customFormat="1" ht="51" outlineLevel="1">
      <c r="A196" s="12" t="s">
        <v>327</v>
      </c>
      <c r="B196" s="22" t="s">
        <v>22</v>
      </c>
      <c r="C196" s="23" t="s">
        <v>328</v>
      </c>
      <c r="D196" s="23" t="s">
        <v>1</v>
      </c>
      <c r="E196" s="24" t="s">
        <v>4</v>
      </c>
      <c r="F196" s="84">
        <v>677000</v>
      </c>
      <c r="G196" s="84">
        <v>704000</v>
      </c>
    </row>
    <row r="197" spans="1:7" s="9" customFormat="1" ht="392.25" customHeight="1" outlineLevel="1">
      <c r="A197" s="109"/>
      <c r="B197" s="110"/>
      <c r="C197" s="110"/>
      <c r="D197" s="110"/>
      <c r="E197" s="110"/>
      <c r="F197" s="111"/>
      <c r="G197" s="111"/>
    </row>
    <row r="198" spans="1:7" s="9" customFormat="1" ht="409.5" customHeight="1" outlineLevel="1">
      <c r="A198" s="44"/>
      <c r="B198" s="23"/>
      <c r="C198" s="23"/>
      <c r="D198" s="23"/>
      <c r="E198" s="23"/>
      <c r="F198" s="112"/>
      <c r="G198" s="112"/>
    </row>
    <row r="199" spans="1:7" ht="21" customHeight="1">
      <c r="A199" s="45" t="s">
        <v>146</v>
      </c>
      <c r="B199" s="5" t="s">
        <v>2</v>
      </c>
      <c r="C199" s="6" t="s">
        <v>147</v>
      </c>
      <c r="D199" s="6" t="s">
        <v>1</v>
      </c>
      <c r="E199" s="7" t="s">
        <v>2</v>
      </c>
      <c r="F199" s="81">
        <f>F200</f>
        <v>9902332126.2299995</v>
      </c>
      <c r="G199" s="81">
        <f>G200</f>
        <v>8235991653.6200008</v>
      </c>
    </row>
    <row r="200" spans="1:7" ht="31.5">
      <c r="A200" s="33" t="s">
        <v>148</v>
      </c>
      <c r="B200" s="46" t="s">
        <v>2</v>
      </c>
      <c r="C200" s="47" t="s">
        <v>149</v>
      </c>
      <c r="D200" s="47" t="s">
        <v>1</v>
      </c>
      <c r="E200" s="48" t="s">
        <v>2</v>
      </c>
      <c r="F200" s="87">
        <f>F201+F234+F263</f>
        <v>9902332126.2299995</v>
      </c>
      <c r="G200" s="87">
        <f>G201+G234+G263</f>
        <v>8235991653.6200008</v>
      </c>
    </row>
    <row r="201" spans="1:7" s="9" customFormat="1" ht="30.75" customHeight="1" outlineLevel="1">
      <c r="A201" s="15" t="s">
        <v>150</v>
      </c>
      <c r="B201" s="16" t="s">
        <v>2</v>
      </c>
      <c r="C201" s="17" t="s">
        <v>179</v>
      </c>
      <c r="D201" s="17" t="s">
        <v>1</v>
      </c>
      <c r="E201" s="18">
        <v>150</v>
      </c>
      <c r="F201" s="82">
        <f>F202+F205+F208+F211+F214+F217+F220+F223+F226</f>
        <v>3141566865.6300001</v>
      </c>
      <c r="G201" s="82">
        <f>G202+G205+G208+G211+G214+G217+G220+G223+G226</f>
        <v>1339204802.1100001</v>
      </c>
    </row>
    <row r="202" spans="1:7" s="38" customFormat="1" ht="76.5" outlineLevel="1">
      <c r="A202" s="11" t="s">
        <v>347</v>
      </c>
      <c r="B202" s="19" t="s">
        <v>2</v>
      </c>
      <c r="C202" s="20" t="s">
        <v>348</v>
      </c>
      <c r="D202" s="20" t="s">
        <v>1</v>
      </c>
      <c r="E202" s="21">
        <v>150</v>
      </c>
      <c r="F202" s="83">
        <f t="shared" ref="F202:G203" si="79">F203</f>
        <v>764305140.88</v>
      </c>
      <c r="G202" s="83">
        <f t="shared" si="79"/>
        <v>0</v>
      </c>
    </row>
    <row r="203" spans="1:7" s="9" customFormat="1" ht="76.5" outlineLevel="1">
      <c r="A203" s="12" t="s">
        <v>349</v>
      </c>
      <c r="B203" s="22" t="s">
        <v>2</v>
      </c>
      <c r="C203" s="23" t="s">
        <v>350</v>
      </c>
      <c r="D203" s="23" t="s">
        <v>1</v>
      </c>
      <c r="E203" s="24">
        <v>150</v>
      </c>
      <c r="F203" s="84">
        <f t="shared" si="79"/>
        <v>764305140.88</v>
      </c>
      <c r="G203" s="84">
        <f t="shared" si="79"/>
        <v>0</v>
      </c>
    </row>
    <row r="204" spans="1:7" s="9" customFormat="1" ht="18" customHeight="1" outlineLevel="1">
      <c r="A204" s="13" t="s">
        <v>31</v>
      </c>
      <c r="B204" s="28" t="s">
        <v>8</v>
      </c>
      <c r="C204" s="29" t="s">
        <v>350</v>
      </c>
      <c r="D204" s="29" t="s">
        <v>1</v>
      </c>
      <c r="E204" s="30">
        <v>150</v>
      </c>
      <c r="F204" s="88">
        <v>764305140.88</v>
      </c>
      <c r="G204" s="88">
        <v>0</v>
      </c>
    </row>
    <row r="205" spans="1:7" s="38" customFormat="1" ht="63.75" outlineLevel="1">
      <c r="A205" s="11" t="s">
        <v>351</v>
      </c>
      <c r="B205" s="19" t="s">
        <v>2</v>
      </c>
      <c r="C205" s="20" t="s">
        <v>352</v>
      </c>
      <c r="D205" s="20" t="s">
        <v>1</v>
      </c>
      <c r="E205" s="21">
        <v>150</v>
      </c>
      <c r="F205" s="83">
        <f t="shared" ref="F205:G206" si="80">F206</f>
        <v>215900422.75999999</v>
      </c>
      <c r="G205" s="83">
        <f t="shared" si="80"/>
        <v>0</v>
      </c>
    </row>
    <row r="206" spans="1:7" s="9" customFormat="1" ht="53.25" customHeight="1" outlineLevel="1">
      <c r="A206" s="12" t="s">
        <v>353</v>
      </c>
      <c r="B206" s="22" t="s">
        <v>2</v>
      </c>
      <c r="C206" s="23" t="s">
        <v>354</v>
      </c>
      <c r="D206" s="23" t="s">
        <v>1</v>
      </c>
      <c r="E206" s="24">
        <v>150</v>
      </c>
      <c r="F206" s="84">
        <f t="shared" si="80"/>
        <v>215900422.75999999</v>
      </c>
      <c r="G206" s="84">
        <f t="shared" si="80"/>
        <v>0</v>
      </c>
    </row>
    <row r="207" spans="1:7" s="9" customFormat="1" ht="12.75" customHeight="1" outlineLevel="1">
      <c r="A207" s="13" t="s">
        <v>31</v>
      </c>
      <c r="B207" s="28" t="s">
        <v>8</v>
      </c>
      <c r="C207" s="29" t="s">
        <v>354</v>
      </c>
      <c r="D207" s="29" t="s">
        <v>1</v>
      </c>
      <c r="E207" s="30">
        <v>150</v>
      </c>
      <c r="F207" s="88">
        <v>215900422.75999999</v>
      </c>
      <c r="G207" s="88">
        <v>0</v>
      </c>
    </row>
    <row r="208" spans="1:7" s="38" customFormat="1" ht="38.25" outlineLevel="1">
      <c r="A208" s="11" t="s">
        <v>329</v>
      </c>
      <c r="B208" s="19" t="s">
        <v>2</v>
      </c>
      <c r="C208" s="20" t="s">
        <v>330</v>
      </c>
      <c r="D208" s="20" t="s">
        <v>1</v>
      </c>
      <c r="E208" s="21">
        <v>150</v>
      </c>
      <c r="F208" s="83">
        <f t="shared" ref="F208:G209" si="81">F209</f>
        <v>271436530.5</v>
      </c>
      <c r="G208" s="83">
        <f t="shared" si="81"/>
        <v>0</v>
      </c>
    </row>
    <row r="209" spans="1:8" s="9" customFormat="1" ht="38.25" outlineLevel="1">
      <c r="A209" s="12" t="s">
        <v>331</v>
      </c>
      <c r="B209" s="22" t="s">
        <v>2</v>
      </c>
      <c r="C209" s="23" t="s">
        <v>355</v>
      </c>
      <c r="D209" s="23" t="s">
        <v>1</v>
      </c>
      <c r="E209" s="24">
        <v>150</v>
      </c>
      <c r="F209" s="84">
        <f t="shared" si="81"/>
        <v>271436530.5</v>
      </c>
      <c r="G209" s="84">
        <f t="shared" si="81"/>
        <v>0</v>
      </c>
    </row>
    <row r="210" spans="1:8" s="9" customFormat="1" ht="14.25" customHeight="1" outlineLevel="1">
      <c r="A210" s="13" t="s">
        <v>46</v>
      </c>
      <c r="B210" s="28" t="s">
        <v>18</v>
      </c>
      <c r="C210" s="29" t="s">
        <v>355</v>
      </c>
      <c r="D210" s="29" t="s">
        <v>1</v>
      </c>
      <c r="E210" s="30">
        <v>150</v>
      </c>
      <c r="F210" s="88">
        <v>271436530.5</v>
      </c>
      <c r="G210" s="88">
        <v>0</v>
      </c>
    </row>
    <row r="211" spans="1:8" s="38" customFormat="1" ht="38.25" outlineLevel="1">
      <c r="A211" s="11" t="s">
        <v>332</v>
      </c>
      <c r="B211" s="19" t="s">
        <v>2</v>
      </c>
      <c r="C211" s="20" t="s">
        <v>333</v>
      </c>
      <c r="D211" s="20" t="s">
        <v>1</v>
      </c>
      <c r="E211" s="21">
        <v>150</v>
      </c>
      <c r="F211" s="83">
        <f t="shared" ref="F211:G212" si="82">F212</f>
        <v>225456441</v>
      </c>
      <c r="G211" s="83">
        <f t="shared" si="82"/>
        <v>232939522</v>
      </c>
    </row>
    <row r="212" spans="1:8" s="9" customFormat="1" ht="38.25" outlineLevel="1">
      <c r="A212" s="12" t="s">
        <v>334</v>
      </c>
      <c r="B212" s="22" t="s">
        <v>2</v>
      </c>
      <c r="C212" s="23" t="s">
        <v>335</v>
      </c>
      <c r="D212" s="23" t="s">
        <v>1</v>
      </c>
      <c r="E212" s="24">
        <v>150</v>
      </c>
      <c r="F212" s="84">
        <f t="shared" si="82"/>
        <v>225456441</v>
      </c>
      <c r="G212" s="84">
        <f t="shared" si="82"/>
        <v>232939522</v>
      </c>
    </row>
    <row r="213" spans="1:8" s="9" customFormat="1" outlineLevel="1">
      <c r="A213" s="13" t="s">
        <v>43</v>
      </c>
      <c r="B213" s="28" t="s">
        <v>16</v>
      </c>
      <c r="C213" s="29" t="s">
        <v>335</v>
      </c>
      <c r="D213" s="29" t="s">
        <v>1</v>
      </c>
      <c r="E213" s="30">
        <v>150</v>
      </c>
      <c r="F213" s="88">
        <v>225456441</v>
      </c>
      <c r="G213" s="88">
        <v>232939522</v>
      </c>
    </row>
    <row r="214" spans="1:8" s="38" customFormat="1" ht="25.5" outlineLevel="1">
      <c r="A214" s="11" t="s">
        <v>219</v>
      </c>
      <c r="B214" s="19" t="s">
        <v>2</v>
      </c>
      <c r="C214" s="20" t="s">
        <v>214</v>
      </c>
      <c r="D214" s="20" t="s">
        <v>1</v>
      </c>
      <c r="E214" s="21">
        <v>150</v>
      </c>
      <c r="F214" s="83">
        <f t="shared" ref="F214:G215" si="83">F215</f>
        <v>24380597</v>
      </c>
      <c r="G214" s="83">
        <f t="shared" si="83"/>
        <v>24230046</v>
      </c>
    </row>
    <row r="215" spans="1:8" s="9" customFormat="1" ht="25.5" outlineLevel="1">
      <c r="A215" s="12" t="s">
        <v>220</v>
      </c>
      <c r="B215" s="22" t="s">
        <v>2</v>
      </c>
      <c r="C215" s="23" t="s">
        <v>213</v>
      </c>
      <c r="D215" s="23" t="s">
        <v>1</v>
      </c>
      <c r="E215" s="24">
        <v>150</v>
      </c>
      <c r="F215" s="84">
        <f t="shared" si="83"/>
        <v>24380597</v>
      </c>
      <c r="G215" s="84">
        <f t="shared" si="83"/>
        <v>24230046</v>
      </c>
    </row>
    <row r="216" spans="1:8" s="9" customFormat="1" ht="15" customHeight="1" outlineLevel="1">
      <c r="A216" s="13" t="s">
        <v>51</v>
      </c>
      <c r="B216" s="28" t="s">
        <v>21</v>
      </c>
      <c r="C216" s="29" t="s">
        <v>213</v>
      </c>
      <c r="D216" s="29" t="s">
        <v>1</v>
      </c>
      <c r="E216" s="30">
        <v>150</v>
      </c>
      <c r="F216" s="88">
        <v>24380597</v>
      </c>
      <c r="G216" s="88">
        <v>24230046</v>
      </c>
    </row>
    <row r="217" spans="1:8" s="9" customFormat="1" ht="15" customHeight="1" outlineLevel="1">
      <c r="A217" s="11" t="s">
        <v>383</v>
      </c>
      <c r="B217" s="19" t="s">
        <v>2</v>
      </c>
      <c r="C217" s="20" t="s">
        <v>384</v>
      </c>
      <c r="D217" s="20" t="s">
        <v>1</v>
      </c>
      <c r="E217" s="21" t="s">
        <v>277</v>
      </c>
      <c r="F217" s="83">
        <f t="shared" ref="F217:G218" si="84">F218</f>
        <v>34775532</v>
      </c>
      <c r="G217" s="83">
        <f t="shared" si="84"/>
        <v>91015000</v>
      </c>
    </row>
    <row r="218" spans="1:8" s="9" customFormat="1" ht="25.5" outlineLevel="1">
      <c r="A218" s="12" t="s">
        <v>385</v>
      </c>
      <c r="B218" s="22" t="s">
        <v>2</v>
      </c>
      <c r="C218" s="23" t="s">
        <v>386</v>
      </c>
      <c r="D218" s="23" t="s">
        <v>1</v>
      </c>
      <c r="E218" s="24" t="s">
        <v>277</v>
      </c>
      <c r="F218" s="84">
        <f t="shared" si="84"/>
        <v>34775532</v>
      </c>
      <c r="G218" s="84">
        <f t="shared" si="84"/>
        <v>91015000</v>
      </c>
    </row>
    <row r="219" spans="1:8" s="100" customFormat="1" ht="15" customHeight="1" outlineLevel="1">
      <c r="A219" s="13" t="s">
        <v>211</v>
      </c>
      <c r="B219" s="28" t="s">
        <v>212</v>
      </c>
      <c r="C219" s="29" t="s">
        <v>386</v>
      </c>
      <c r="D219" s="29" t="s">
        <v>1</v>
      </c>
      <c r="E219" s="30" t="s">
        <v>277</v>
      </c>
      <c r="F219" s="88">
        <v>34775532</v>
      </c>
      <c r="G219" s="88">
        <v>91015000</v>
      </c>
    </row>
    <row r="220" spans="1:8" s="9" customFormat="1" outlineLevel="1">
      <c r="A220" s="11" t="s">
        <v>336</v>
      </c>
      <c r="B220" s="19" t="s">
        <v>2</v>
      </c>
      <c r="C220" s="20" t="s">
        <v>337</v>
      </c>
      <c r="D220" s="20" t="s">
        <v>1</v>
      </c>
      <c r="E220" s="21">
        <v>150</v>
      </c>
      <c r="F220" s="83">
        <f t="shared" ref="F220:G220" si="85">F221</f>
        <v>2997951.4</v>
      </c>
      <c r="G220" s="83">
        <f t="shared" si="85"/>
        <v>0</v>
      </c>
      <c r="H220" s="99"/>
    </row>
    <row r="221" spans="1:8" s="9" customFormat="1" outlineLevel="1">
      <c r="A221" s="12" t="s">
        <v>338</v>
      </c>
      <c r="B221" s="22" t="s">
        <v>2</v>
      </c>
      <c r="C221" s="23" t="s">
        <v>339</v>
      </c>
      <c r="D221" s="23" t="s">
        <v>1</v>
      </c>
      <c r="E221" s="24">
        <v>150</v>
      </c>
      <c r="F221" s="84">
        <f>F222</f>
        <v>2997951.4</v>
      </c>
      <c r="G221" s="84">
        <f>G222</f>
        <v>0</v>
      </c>
      <c r="H221" s="99"/>
    </row>
    <row r="222" spans="1:8" s="100" customFormat="1" outlineLevel="1">
      <c r="A222" s="13" t="s">
        <v>42</v>
      </c>
      <c r="B222" s="28" t="s">
        <v>15</v>
      </c>
      <c r="C222" s="29" t="s">
        <v>339</v>
      </c>
      <c r="D222" s="29" t="s">
        <v>1</v>
      </c>
      <c r="E222" s="30">
        <v>150</v>
      </c>
      <c r="F222" s="88">
        <v>2997951.4</v>
      </c>
      <c r="G222" s="88">
        <v>0</v>
      </c>
      <c r="H222" s="108"/>
    </row>
    <row r="223" spans="1:8" s="9" customFormat="1" ht="25.5" outlineLevel="1">
      <c r="A223" s="11" t="s">
        <v>260</v>
      </c>
      <c r="B223" s="19" t="s">
        <v>2</v>
      </c>
      <c r="C223" s="20" t="s">
        <v>261</v>
      </c>
      <c r="D223" s="20" t="s">
        <v>1</v>
      </c>
      <c r="E223" s="21">
        <v>150</v>
      </c>
      <c r="F223" s="83">
        <f t="shared" ref="F223:G224" si="86">F224</f>
        <v>401651038.44</v>
      </c>
      <c r="G223" s="83">
        <f t="shared" si="86"/>
        <v>0</v>
      </c>
    </row>
    <row r="224" spans="1:8" s="9" customFormat="1" ht="40.5" customHeight="1" outlineLevel="1">
      <c r="A224" s="12" t="s">
        <v>262</v>
      </c>
      <c r="B224" s="22" t="s">
        <v>2</v>
      </c>
      <c r="C224" s="23" t="s">
        <v>259</v>
      </c>
      <c r="D224" s="23" t="s">
        <v>1</v>
      </c>
      <c r="E224" s="24">
        <v>150</v>
      </c>
      <c r="F224" s="84">
        <f t="shared" si="86"/>
        <v>401651038.44</v>
      </c>
      <c r="G224" s="84">
        <f t="shared" si="86"/>
        <v>0</v>
      </c>
    </row>
    <row r="225" spans="1:7" s="9" customFormat="1" ht="14.25" customHeight="1" outlineLevel="1">
      <c r="A225" s="13" t="s">
        <v>211</v>
      </c>
      <c r="B225" s="28" t="s">
        <v>212</v>
      </c>
      <c r="C225" s="29" t="s">
        <v>259</v>
      </c>
      <c r="D225" s="29" t="s">
        <v>1</v>
      </c>
      <c r="E225" s="30">
        <v>150</v>
      </c>
      <c r="F225" s="88">
        <v>401651038.44</v>
      </c>
      <c r="G225" s="88">
        <v>0</v>
      </c>
    </row>
    <row r="226" spans="1:7" ht="15" customHeight="1">
      <c r="A226" s="52" t="s">
        <v>151</v>
      </c>
      <c r="B226" s="19" t="s">
        <v>2</v>
      </c>
      <c r="C226" s="20" t="s">
        <v>180</v>
      </c>
      <c r="D226" s="20" t="s">
        <v>1</v>
      </c>
      <c r="E226" s="21">
        <v>150</v>
      </c>
      <c r="F226" s="93">
        <f t="shared" ref="F226:G226" si="87">F227</f>
        <v>1200663211.6500001</v>
      </c>
      <c r="G226" s="93">
        <f t="shared" si="87"/>
        <v>991020234.11000001</v>
      </c>
    </row>
    <row r="227" spans="1:7" s="9" customFormat="1" ht="15" customHeight="1" outlineLevel="1">
      <c r="A227" s="53" t="s">
        <v>39</v>
      </c>
      <c r="B227" s="22" t="s">
        <v>2</v>
      </c>
      <c r="C227" s="23" t="s">
        <v>181</v>
      </c>
      <c r="D227" s="23" t="s">
        <v>1</v>
      </c>
      <c r="E227" s="24">
        <v>150</v>
      </c>
      <c r="F227" s="84">
        <f>SUM(F228:F233)</f>
        <v>1200663211.6500001</v>
      </c>
      <c r="G227" s="84">
        <f>SUM(G228:G233)</f>
        <v>991020234.11000001</v>
      </c>
    </row>
    <row r="228" spans="1:7" s="9" customFormat="1" ht="15" customHeight="1" outlineLevel="1">
      <c r="A228" s="13" t="s">
        <v>38</v>
      </c>
      <c r="B228" s="28" t="s">
        <v>12</v>
      </c>
      <c r="C228" s="29" t="s">
        <v>181</v>
      </c>
      <c r="D228" s="29" t="s">
        <v>1</v>
      </c>
      <c r="E228" s="30">
        <v>150</v>
      </c>
      <c r="F228" s="88">
        <v>15350</v>
      </c>
      <c r="G228" s="88">
        <v>15350</v>
      </c>
    </row>
    <row r="229" spans="1:7" s="9" customFormat="1" ht="15" customHeight="1" outlineLevel="1">
      <c r="A229" s="13" t="s">
        <v>344</v>
      </c>
      <c r="B229" s="28" t="s">
        <v>345</v>
      </c>
      <c r="C229" s="29" t="s">
        <v>181</v>
      </c>
      <c r="D229" s="29" t="s">
        <v>1</v>
      </c>
      <c r="E229" s="30">
        <v>150</v>
      </c>
      <c r="F229" s="88">
        <v>13904349</v>
      </c>
      <c r="G229" s="88">
        <v>13904349</v>
      </c>
    </row>
    <row r="230" spans="1:7" s="9" customFormat="1" ht="15" customHeight="1" outlineLevel="1">
      <c r="A230" s="13" t="s">
        <v>43</v>
      </c>
      <c r="B230" s="28" t="s">
        <v>16</v>
      </c>
      <c r="C230" s="29" t="s">
        <v>181</v>
      </c>
      <c r="D230" s="29" t="s">
        <v>1</v>
      </c>
      <c r="E230" s="30">
        <v>150</v>
      </c>
      <c r="F230" s="88">
        <v>439955357</v>
      </c>
      <c r="G230" s="88">
        <v>465248127</v>
      </c>
    </row>
    <row r="231" spans="1:7" s="9" customFormat="1" ht="13.5" customHeight="1" outlineLevel="1">
      <c r="A231" s="13" t="s">
        <v>46</v>
      </c>
      <c r="B231" s="28" t="s">
        <v>18</v>
      </c>
      <c r="C231" s="29" t="s">
        <v>181</v>
      </c>
      <c r="D231" s="29" t="s">
        <v>1</v>
      </c>
      <c r="E231" s="30">
        <v>150</v>
      </c>
      <c r="F231" s="88">
        <v>468709038.64999998</v>
      </c>
      <c r="G231" s="88">
        <v>488781291.11000001</v>
      </c>
    </row>
    <row r="232" spans="1:7" s="9" customFormat="1" ht="25.5" outlineLevel="1">
      <c r="A232" s="13" t="s">
        <v>49</v>
      </c>
      <c r="B232" s="28" t="s">
        <v>20</v>
      </c>
      <c r="C232" s="29" t="s">
        <v>181</v>
      </c>
      <c r="D232" s="29" t="s">
        <v>1</v>
      </c>
      <c r="E232" s="30">
        <v>150</v>
      </c>
      <c r="F232" s="88">
        <v>258791600</v>
      </c>
      <c r="G232" s="88">
        <v>3783600</v>
      </c>
    </row>
    <row r="233" spans="1:7" s="9" customFormat="1" ht="13.5" customHeight="1" outlineLevel="1">
      <c r="A233" s="13" t="s">
        <v>51</v>
      </c>
      <c r="B233" s="28" t="s">
        <v>21</v>
      </c>
      <c r="C233" s="29" t="s">
        <v>181</v>
      </c>
      <c r="D233" s="29" t="s">
        <v>1</v>
      </c>
      <c r="E233" s="30">
        <v>150</v>
      </c>
      <c r="F233" s="88">
        <v>19287517</v>
      </c>
      <c r="G233" s="88">
        <v>19287517</v>
      </c>
    </row>
    <row r="234" spans="1:7" s="3" customFormat="1" ht="18" customHeight="1">
      <c r="A234" s="54" t="s">
        <v>183</v>
      </c>
      <c r="B234" s="16" t="s">
        <v>2</v>
      </c>
      <c r="C234" s="17" t="s">
        <v>182</v>
      </c>
      <c r="D234" s="17" t="s">
        <v>1</v>
      </c>
      <c r="E234" s="18">
        <v>150</v>
      </c>
      <c r="F234" s="82">
        <f t="shared" ref="F234:G234" si="88">F235+F245+F248+F251+F254+F257+F260</f>
        <v>5993038860.6000004</v>
      </c>
      <c r="G234" s="82">
        <f t="shared" si="88"/>
        <v>6129060451.5100002</v>
      </c>
    </row>
    <row r="235" spans="1:7" s="9" customFormat="1" ht="25.5" outlineLevel="1">
      <c r="A235" s="96" t="s">
        <v>263</v>
      </c>
      <c r="B235" s="57" t="s">
        <v>2</v>
      </c>
      <c r="C235" s="61" t="s">
        <v>264</v>
      </c>
      <c r="D235" s="61" t="s">
        <v>1</v>
      </c>
      <c r="E235" s="61">
        <v>150</v>
      </c>
      <c r="F235" s="89">
        <f t="shared" ref="F235:G235" si="89">F236</f>
        <v>320131636</v>
      </c>
      <c r="G235" s="89">
        <f t="shared" si="89"/>
        <v>330095260</v>
      </c>
    </row>
    <row r="236" spans="1:7" s="9" customFormat="1" ht="25.5" outlineLevel="1">
      <c r="A236" s="97" t="s">
        <v>266</v>
      </c>
      <c r="B236" s="22" t="s">
        <v>2</v>
      </c>
      <c r="C236" s="23" t="s">
        <v>265</v>
      </c>
      <c r="D236" s="23" t="s">
        <v>1</v>
      </c>
      <c r="E236" s="23">
        <v>150</v>
      </c>
      <c r="F236" s="90">
        <f t="shared" ref="F236:G236" si="90">SUM(F237:F244)</f>
        <v>320131636</v>
      </c>
      <c r="G236" s="90">
        <f t="shared" si="90"/>
        <v>330095260</v>
      </c>
    </row>
    <row r="237" spans="1:7" s="100" customFormat="1" outlineLevel="1">
      <c r="A237" s="13" t="s">
        <v>31</v>
      </c>
      <c r="B237" s="28" t="s">
        <v>8</v>
      </c>
      <c r="C237" s="29" t="s">
        <v>265</v>
      </c>
      <c r="D237" s="29" t="s">
        <v>1</v>
      </c>
      <c r="E237" s="29">
        <v>150</v>
      </c>
      <c r="F237" s="107">
        <v>1454091</v>
      </c>
      <c r="G237" s="107">
        <v>1512420</v>
      </c>
    </row>
    <row r="238" spans="1:7" s="9" customFormat="1" ht="12.75" customHeight="1" outlineLevel="1">
      <c r="A238" s="13" t="s">
        <v>40</v>
      </c>
      <c r="B238" s="28" t="s">
        <v>13</v>
      </c>
      <c r="C238" s="29" t="s">
        <v>265</v>
      </c>
      <c r="D238" s="29" t="s">
        <v>1</v>
      </c>
      <c r="E238" s="29">
        <v>150</v>
      </c>
      <c r="F238" s="88">
        <v>26827356</v>
      </c>
      <c r="G238" s="88">
        <v>27903070</v>
      </c>
    </row>
    <row r="239" spans="1:7" s="9" customFormat="1" ht="25.5" outlineLevel="1">
      <c r="A239" s="13" t="s">
        <v>41</v>
      </c>
      <c r="B239" s="28" t="s">
        <v>14</v>
      </c>
      <c r="C239" s="29" t="s">
        <v>265</v>
      </c>
      <c r="D239" s="29" t="s">
        <v>1</v>
      </c>
      <c r="E239" s="29">
        <v>150</v>
      </c>
      <c r="F239" s="88">
        <v>74264610</v>
      </c>
      <c r="G239" s="88">
        <v>75038251</v>
      </c>
    </row>
    <row r="240" spans="1:7" s="9" customFormat="1" ht="12.75" customHeight="1" outlineLevel="1">
      <c r="A240" s="13" t="s">
        <v>43</v>
      </c>
      <c r="B240" s="28" t="s">
        <v>16</v>
      </c>
      <c r="C240" s="29" t="s">
        <v>265</v>
      </c>
      <c r="D240" s="29" t="s">
        <v>1</v>
      </c>
      <c r="E240" s="29">
        <v>150</v>
      </c>
      <c r="F240" s="88">
        <v>194268478</v>
      </c>
      <c r="G240" s="88">
        <v>202261596</v>
      </c>
    </row>
    <row r="241" spans="1:7" s="9" customFormat="1" ht="12.75" customHeight="1" outlineLevel="1">
      <c r="A241" s="13" t="s">
        <v>46</v>
      </c>
      <c r="B241" s="28" t="s">
        <v>18</v>
      </c>
      <c r="C241" s="29" t="s">
        <v>265</v>
      </c>
      <c r="D241" s="29" t="s">
        <v>1</v>
      </c>
      <c r="E241" s="29">
        <v>150</v>
      </c>
      <c r="F241" s="88">
        <v>15965662</v>
      </c>
      <c r="G241" s="88">
        <v>16016928</v>
      </c>
    </row>
    <row r="242" spans="1:7" s="9" customFormat="1" ht="12.75" customHeight="1" outlineLevel="1">
      <c r="A242" s="13" t="s">
        <v>211</v>
      </c>
      <c r="B242" s="28" t="s">
        <v>212</v>
      </c>
      <c r="C242" s="29" t="s">
        <v>265</v>
      </c>
      <c r="D242" s="29" t="s">
        <v>1</v>
      </c>
      <c r="E242" s="29">
        <v>150</v>
      </c>
      <c r="F242" s="88">
        <v>3049900</v>
      </c>
      <c r="G242" s="88">
        <v>3049900</v>
      </c>
    </row>
    <row r="243" spans="1:7" s="38" customFormat="1" ht="12.75" customHeight="1" outlineLevel="1">
      <c r="A243" s="13" t="s">
        <v>51</v>
      </c>
      <c r="B243" s="28" t="s">
        <v>21</v>
      </c>
      <c r="C243" s="29" t="s">
        <v>265</v>
      </c>
      <c r="D243" s="29" t="s">
        <v>1</v>
      </c>
      <c r="E243" s="29">
        <v>150</v>
      </c>
      <c r="F243" s="88">
        <v>261208</v>
      </c>
      <c r="G243" s="88">
        <v>270898</v>
      </c>
    </row>
    <row r="244" spans="1:7" s="38" customFormat="1" ht="14.25" customHeight="1" outlineLevel="1">
      <c r="A244" s="13" t="s">
        <v>52</v>
      </c>
      <c r="B244" s="28" t="s">
        <v>22</v>
      </c>
      <c r="C244" s="29" t="s">
        <v>265</v>
      </c>
      <c r="D244" s="29" t="s">
        <v>1</v>
      </c>
      <c r="E244" s="29">
        <v>150</v>
      </c>
      <c r="F244" s="88">
        <v>4040331</v>
      </c>
      <c r="G244" s="88">
        <v>4042197</v>
      </c>
    </row>
    <row r="245" spans="1:7" s="3" customFormat="1" ht="27" customHeight="1">
      <c r="A245" s="55" t="s">
        <v>185</v>
      </c>
      <c r="B245" s="35" t="s">
        <v>2</v>
      </c>
      <c r="C245" s="20" t="s">
        <v>184</v>
      </c>
      <c r="D245" s="36" t="s">
        <v>1</v>
      </c>
      <c r="E245" s="37">
        <v>150</v>
      </c>
      <c r="F245" s="83">
        <f t="shared" ref="F245:G246" si="91">F246</f>
        <v>264416600</v>
      </c>
      <c r="G245" s="83">
        <f t="shared" si="91"/>
        <v>253840900</v>
      </c>
    </row>
    <row r="246" spans="1:7" s="9" customFormat="1" ht="27.75" customHeight="1" outlineLevel="1">
      <c r="A246" s="56" t="s">
        <v>44</v>
      </c>
      <c r="B246" s="49" t="s">
        <v>2</v>
      </c>
      <c r="C246" s="23" t="s">
        <v>186</v>
      </c>
      <c r="D246" s="50" t="s">
        <v>1</v>
      </c>
      <c r="E246" s="51">
        <v>150</v>
      </c>
      <c r="F246" s="84">
        <f t="shared" si="91"/>
        <v>264416600</v>
      </c>
      <c r="G246" s="84">
        <f t="shared" si="91"/>
        <v>253840900</v>
      </c>
    </row>
    <row r="247" spans="1:7" s="3" customFormat="1" ht="15" customHeight="1">
      <c r="A247" s="13" t="s">
        <v>43</v>
      </c>
      <c r="B247" s="28" t="s">
        <v>16</v>
      </c>
      <c r="C247" s="29" t="s">
        <v>186</v>
      </c>
      <c r="D247" s="29" t="s">
        <v>1</v>
      </c>
      <c r="E247" s="30">
        <v>150</v>
      </c>
      <c r="F247" s="88">
        <v>264416600</v>
      </c>
      <c r="G247" s="88">
        <v>253840900</v>
      </c>
    </row>
    <row r="248" spans="1:7" s="3" customFormat="1" ht="52.5" customHeight="1">
      <c r="A248" s="55" t="s">
        <v>190</v>
      </c>
      <c r="B248" s="35" t="s">
        <v>2</v>
      </c>
      <c r="C248" s="20" t="s">
        <v>187</v>
      </c>
      <c r="D248" s="36" t="s">
        <v>1</v>
      </c>
      <c r="E248" s="37">
        <v>150</v>
      </c>
      <c r="F248" s="83">
        <f t="shared" ref="F248:G249" si="92">F249</f>
        <v>108183100</v>
      </c>
      <c r="G248" s="83">
        <f t="shared" si="92"/>
        <v>108183100</v>
      </c>
    </row>
    <row r="249" spans="1:7" s="9" customFormat="1" ht="53.25" customHeight="1">
      <c r="A249" s="56" t="s">
        <v>189</v>
      </c>
      <c r="B249" s="49" t="s">
        <v>2</v>
      </c>
      <c r="C249" s="23" t="s">
        <v>188</v>
      </c>
      <c r="D249" s="50" t="s">
        <v>1</v>
      </c>
      <c r="E249" s="51">
        <v>150</v>
      </c>
      <c r="F249" s="84">
        <f t="shared" si="92"/>
        <v>108183100</v>
      </c>
      <c r="G249" s="84">
        <f t="shared" si="92"/>
        <v>108183100</v>
      </c>
    </row>
    <row r="250" spans="1:7" s="9" customFormat="1" ht="13.5" customHeight="1">
      <c r="A250" s="13" t="s">
        <v>43</v>
      </c>
      <c r="B250" s="28" t="s">
        <v>16</v>
      </c>
      <c r="C250" s="29" t="s">
        <v>188</v>
      </c>
      <c r="D250" s="29" t="s">
        <v>1</v>
      </c>
      <c r="E250" s="30">
        <v>150</v>
      </c>
      <c r="F250" s="88">
        <v>108183100</v>
      </c>
      <c r="G250" s="88">
        <v>108183100</v>
      </c>
    </row>
    <row r="251" spans="1:7" s="3" customFormat="1" ht="52.5" customHeight="1">
      <c r="A251" s="11" t="s">
        <v>153</v>
      </c>
      <c r="B251" s="35" t="s">
        <v>2</v>
      </c>
      <c r="C251" s="20" t="s">
        <v>191</v>
      </c>
      <c r="D251" s="36" t="s">
        <v>1</v>
      </c>
      <c r="E251" s="37">
        <v>150</v>
      </c>
      <c r="F251" s="83">
        <f t="shared" ref="F251:G252" si="93">F252</f>
        <v>123552000</v>
      </c>
      <c r="G251" s="83">
        <f t="shared" si="93"/>
        <v>123552000</v>
      </c>
    </row>
    <row r="252" spans="1:7" s="9" customFormat="1" ht="39" customHeight="1">
      <c r="A252" s="56" t="s">
        <v>154</v>
      </c>
      <c r="B252" s="49" t="s">
        <v>2</v>
      </c>
      <c r="C252" s="23" t="s">
        <v>192</v>
      </c>
      <c r="D252" s="50" t="s">
        <v>1</v>
      </c>
      <c r="E252" s="50">
        <v>150</v>
      </c>
      <c r="F252" s="84">
        <f t="shared" si="93"/>
        <v>123552000</v>
      </c>
      <c r="G252" s="84">
        <f t="shared" si="93"/>
        <v>123552000</v>
      </c>
    </row>
    <row r="253" spans="1:7" s="9" customFormat="1" outlineLevel="1">
      <c r="A253" s="13" t="s">
        <v>31</v>
      </c>
      <c r="B253" s="28" t="s">
        <v>8</v>
      </c>
      <c r="C253" s="29" t="s">
        <v>192</v>
      </c>
      <c r="D253" s="29" t="s">
        <v>1</v>
      </c>
      <c r="E253" s="29">
        <v>150</v>
      </c>
      <c r="F253" s="88">
        <v>123552000</v>
      </c>
      <c r="G253" s="88">
        <v>123552000</v>
      </c>
    </row>
    <row r="254" spans="1:7" s="3" customFormat="1" ht="39.75" customHeight="1">
      <c r="A254" s="11" t="s">
        <v>221</v>
      </c>
      <c r="B254" s="35" t="s">
        <v>2</v>
      </c>
      <c r="C254" s="20" t="s">
        <v>216</v>
      </c>
      <c r="D254" s="36" t="s">
        <v>1</v>
      </c>
      <c r="E254" s="37">
        <v>150</v>
      </c>
      <c r="F254" s="83">
        <f t="shared" ref="F254:G255" si="94">F255</f>
        <v>9772.2999999999993</v>
      </c>
      <c r="G254" s="83">
        <f t="shared" si="94"/>
        <v>8784.08</v>
      </c>
    </row>
    <row r="255" spans="1:7" s="9" customFormat="1" ht="41.25" customHeight="1">
      <c r="A255" s="56" t="s">
        <v>222</v>
      </c>
      <c r="B255" s="49" t="s">
        <v>2</v>
      </c>
      <c r="C255" s="23" t="s">
        <v>215</v>
      </c>
      <c r="D255" s="50" t="s">
        <v>1</v>
      </c>
      <c r="E255" s="50">
        <v>150</v>
      </c>
      <c r="F255" s="84">
        <f t="shared" si="94"/>
        <v>9772.2999999999993</v>
      </c>
      <c r="G255" s="84">
        <f t="shared" si="94"/>
        <v>8784.08</v>
      </c>
    </row>
    <row r="256" spans="1:7" s="9" customFormat="1" outlineLevel="1">
      <c r="A256" s="13" t="s">
        <v>40</v>
      </c>
      <c r="B256" s="28" t="s">
        <v>13</v>
      </c>
      <c r="C256" s="29" t="s">
        <v>215</v>
      </c>
      <c r="D256" s="29" t="s">
        <v>1</v>
      </c>
      <c r="E256" s="29">
        <v>150</v>
      </c>
      <c r="F256" s="88">
        <v>9772.2999999999993</v>
      </c>
      <c r="G256" s="88">
        <v>8784.08</v>
      </c>
    </row>
    <row r="257" spans="1:7" s="3" customFormat="1" ht="30" customHeight="1">
      <c r="A257" s="11" t="s">
        <v>152</v>
      </c>
      <c r="B257" s="35" t="s">
        <v>2</v>
      </c>
      <c r="C257" s="20" t="s">
        <v>193</v>
      </c>
      <c r="D257" s="36" t="s">
        <v>1</v>
      </c>
      <c r="E257" s="37">
        <v>150</v>
      </c>
      <c r="F257" s="83">
        <f t="shared" ref="F257:G258" si="95">F258</f>
        <v>14462652.300000001</v>
      </c>
      <c r="G257" s="83">
        <f t="shared" si="95"/>
        <v>15028707.43</v>
      </c>
    </row>
    <row r="258" spans="1:7" s="9" customFormat="1" ht="29.25" customHeight="1">
      <c r="A258" s="56" t="s">
        <v>200</v>
      </c>
      <c r="B258" s="49" t="s">
        <v>2</v>
      </c>
      <c r="C258" s="23" t="s">
        <v>194</v>
      </c>
      <c r="D258" s="50" t="s">
        <v>1</v>
      </c>
      <c r="E258" s="50">
        <v>150</v>
      </c>
      <c r="F258" s="84">
        <f t="shared" si="95"/>
        <v>14462652.300000001</v>
      </c>
      <c r="G258" s="84">
        <f t="shared" si="95"/>
        <v>15028707.43</v>
      </c>
    </row>
    <row r="259" spans="1:7" s="9" customFormat="1" outlineLevel="1">
      <c r="A259" s="13" t="s">
        <v>40</v>
      </c>
      <c r="B259" s="28" t="s">
        <v>13</v>
      </c>
      <c r="C259" s="29" t="s">
        <v>194</v>
      </c>
      <c r="D259" s="29" t="s">
        <v>1</v>
      </c>
      <c r="E259" s="29">
        <v>150</v>
      </c>
      <c r="F259" s="88">
        <v>14462652.300000001</v>
      </c>
      <c r="G259" s="88">
        <v>15028707.43</v>
      </c>
    </row>
    <row r="260" spans="1:7" s="3" customFormat="1" ht="12.75" customHeight="1">
      <c r="A260" s="11" t="s">
        <v>224</v>
      </c>
      <c r="B260" s="57" t="s">
        <v>2</v>
      </c>
      <c r="C260" s="61" t="s">
        <v>223</v>
      </c>
      <c r="D260" s="36" t="s">
        <v>1</v>
      </c>
      <c r="E260" s="37">
        <v>150</v>
      </c>
      <c r="F260" s="83">
        <f t="shared" ref="F260:G261" si="96">F261</f>
        <v>5162283100</v>
      </c>
      <c r="G260" s="83">
        <f t="shared" si="96"/>
        <v>5298351700</v>
      </c>
    </row>
    <row r="261" spans="1:7" s="9" customFormat="1" ht="12" customHeight="1">
      <c r="A261" s="56" t="s">
        <v>225</v>
      </c>
      <c r="B261" s="22" t="s">
        <v>2</v>
      </c>
      <c r="C261" s="23" t="s">
        <v>217</v>
      </c>
      <c r="D261" s="50" t="s">
        <v>1</v>
      </c>
      <c r="E261" s="50">
        <v>150</v>
      </c>
      <c r="F261" s="84">
        <f t="shared" si="96"/>
        <v>5162283100</v>
      </c>
      <c r="G261" s="84">
        <f t="shared" si="96"/>
        <v>5298351700</v>
      </c>
    </row>
    <row r="262" spans="1:7" s="9" customFormat="1" outlineLevel="1">
      <c r="A262" s="13" t="s">
        <v>43</v>
      </c>
      <c r="B262" s="28" t="s">
        <v>16</v>
      </c>
      <c r="C262" s="29" t="s">
        <v>217</v>
      </c>
      <c r="D262" s="29" t="s">
        <v>1</v>
      </c>
      <c r="E262" s="29">
        <v>150</v>
      </c>
      <c r="F262" s="88">
        <v>5162283100</v>
      </c>
      <c r="G262" s="88">
        <v>5298351700</v>
      </c>
    </row>
    <row r="263" spans="1:7" s="9" customFormat="1" ht="14.25" outlineLevel="1">
      <c r="A263" s="15" t="s">
        <v>159</v>
      </c>
      <c r="B263" s="16" t="s">
        <v>2</v>
      </c>
      <c r="C263" s="17" t="s">
        <v>195</v>
      </c>
      <c r="D263" s="17" t="s">
        <v>1</v>
      </c>
      <c r="E263" s="18">
        <v>150</v>
      </c>
      <c r="F263" s="82">
        <f>F264+F267</f>
        <v>767726400</v>
      </c>
      <c r="G263" s="82">
        <f>G264+G267</f>
        <v>767726400</v>
      </c>
    </row>
    <row r="264" spans="1:7" s="3" customFormat="1" ht="41.25" customHeight="1">
      <c r="A264" s="56" t="s">
        <v>340</v>
      </c>
      <c r="B264" s="57" t="s">
        <v>2</v>
      </c>
      <c r="C264" s="61" t="s">
        <v>341</v>
      </c>
      <c r="D264" s="36" t="s">
        <v>1</v>
      </c>
      <c r="E264" s="37">
        <v>150</v>
      </c>
      <c r="F264" s="83">
        <f t="shared" ref="F264:G265" si="97">F265</f>
        <v>224595000</v>
      </c>
      <c r="G264" s="83">
        <f t="shared" si="97"/>
        <v>224595000</v>
      </c>
    </row>
    <row r="265" spans="1:7" s="9" customFormat="1" ht="41.25" customHeight="1">
      <c r="A265" s="56" t="s">
        <v>342</v>
      </c>
      <c r="B265" s="22" t="s">
        <v>2</v>
      </c>
      <c r="C265" s="23" t="s">
        <v>343</v>
      </c>
      <c r="D265" s="50" t="s">
        <v>1</v>
      </c>
      <c r="E265" s="50">
        <v>150</v>
      </c>
      <c r="F265" s="84">
        <f t="shared" si="97"/>
        <v>224595000</v>
      </c>
      <c r="G265" s="84">
        <f t="shared" si="97"/>
        <v>224595000</v>
      </c>
    </row>
    <row r="266" spans="1:7" s="9" customFormat="1" outlineLevel="1">
      <c r="A266" s="13" t="s">
        <v>43</v>
      </c>
      <c r="B266" s="28" t="s">
        <v>16</v>
      </c>
      <c r="C266" s="29" t="s">
        <v>343</v>
      </c>
      <c r="D266" s="29" t="s">
        <v>1</v>
      </c>
      <c r="E266" s="29">
        <v>150</v>
      </c>
      <c r="F266" s="88">
        <v>224595000</v>
      </c>
      <c r="G266" s="88">
        <v>224595000</v>
      </c>
    </row>
    <row r="267" spans="1:7" ht="12.75" customHeight="1">
      <c r="A267" s="68" t="s">
        <v>168</v>
      </c>
      <c r="B267" s="19" t="s">
        <v>2</v>
      </c>
      <c r="C267" s="20" t="s">
        <v>196</v>
      </c>
      <c r="D267" s="20" t="s">
        <v>1</v>
      </c>
      <c r="E267" s="20">
        <v>150</v>
      </c>
      <c r="F267" s="83">
        <f t="shared" ref="F267:G267" si="98">F268</f>
        <v>543131400</v>
      </c>
      <c r="G267" s="83">
        <f t="shared" si="98"/>
        <v>543131400</v>
      </c>
    </row>
    <row r="268" spans="1:7" ht="15.75" customHeight="1">
      <c r="A268" s="67" t="s">
        <v>169</v>
      </c>
      <c r="B268" s="22" t="s">
        <v>2</v>
      </c>
      <c r="C268" s="23" t="s">
        <v>197</v>
      </c>
      <c r="D268" s="23" t="s">
        <v>1</v>
      </c>
      <c r="E268" s="23">
        <v>150</v>
      </c>
      <c r="F268" s="88">
        <f>SUM(F269:F270)</f>
        <v>543131400</v>
      </c>
      <c r="G268" s="88">
        <f>SUM(G269:G270)</f>
        <v>543131400</v>
      </c>
    </row>
    <row r="269" spans="1:7" ht="15" customHeight="1">
      <c r="A269" s="94" t="s">
        <v>45</v>
      </c>
      <c r="B269" s="28" t="s">
        <v>17</v>
      </c>
      <c r="C269" s="29" t="s">
        <v>197</v>
      </c>
      <c r="D269" s="29" t="s">
        <v>1</v>
      </c>
      <c r="E269" s="29">
        <v>150</v>
      </c>
      <c r="F269" s="88">
        <v>3131400</v>
      </c>
      <c r="G269" s="88">
        <v>3131400</v>
      </c>
    </row>
    <row r="270" spans="1:7" ht="15" customHeight="1">
      <c r="A270" s="94" t="s">
        <v>46</v>
      </c>
      <c r="B270" s="28" t="s">
        <v>18</v>
      </c>
      <c r="C270" s="29" t="s">
        <v>197</v>
      </c>
      <c r="D270" s="29" t="s">
        <v>1</v>
      </c>
      <c r="E270" s="29">
        <v>150</v>
      </c>
      <c r="F270" s="88">
        <v>540000000</v>
      </c>
      <c r="G270" s="88">
        <v>540000000</v>
      </c>
    </row>
    <row r="271" spans="1:7" ht="15.75">
      <c r="A271" s="62" t="s">
        <v>155</v>
      </c>
      <c r="B271" s="58"/>
      <c r="C271" s="59"/>
      <c r="D271" s="59"/>
      <c r="E271" s="59"/>
      <c r="F271" s="60">
        <f>F14+F199</f>
        <v>21701413026.23</v>
      </c>
      <c r="G271" s="60">
        <f>G14+G199</f>
        <v>20464406153.620003</v>
      </c>
    </row>
    <row r="272" spans="1:7" ht="9.75" customHeight="1"/>
    <row r="273" spans="1:7">
      <c r="A273" s="113" t="s">
        <v>156</v>
      </c>
      <c r="B273" s="113"/>
      <c r="C273" s="113"/>
      <c r="D273" s="113"/>
      <c r="E273" s="113"/>
      <c r="F273" s="102"/>
      <c r="G273" s="102"/>
    </row>
  </sheetData>
  <autoFilter ref="A199:G271"/>
  <mergeCells count="6">
    <mergeCell ref="A273:E273"/>
    <mergeCell ref="A4:E4"/>
    <mergeCell ref="B12:E12"/>
    <mergeCell ref="A7:G7"/>
    <mergeCell ref="A8:G8"/>
    <mergeCell ref="A9:G9"/>
  </mergeCells>
  <pageMargins left="0.55118110236220474" right="0.43307086614173229" top="0.55118110236220474" bottom="0.51181102362204722" header="0.59055118110236227" footer="0.27559055118110237"/>
  <pageSetup paperSize="9" scale="72" fitToHeight="14" orientation="portrait" r:id="rId1"/>
  <headerFooter>
    <oddFooter>&amp;C&amp;P</oddFooter>
  </headerFooter>
  <rowBreaks count="2" manualBreakCount="2">
    <brk id="39" max="6" man="1"/>
    <brk id="1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2022-12-08T09:34:40Z</cp:lastPrinted>
  <dcterms:created xsi:type="dcterms:W3CDTF">2014-06-09T12:14:18Z</dcterms:created>
  <dcterms:modified xsi:type="dcterms:W3CDTF">2022-12-16T08:50:03Z</dcterms:modified>
</cp:coreProperties>
</file>