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Документ!$A$191:$F$275</definedName>
    <definedName name="_xlnm.Print_Titles" localSheetId="0">Документ!$12:$13</definedName>
    <definedName name="_xlnm.Print_Area" localSheetId="0">Документ!$A$1:$F$277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F273" i="1"/>
  <c r="F272"/>
  <c r="F267"/>
  <c r="F266"/>
  <c r="F261"/>
  <c r="F260"/>
  <c r="F217"/>
  <c r="F214"/>
  <c r="F213"/>
  <c r="F205"/>
  <c r="F204"/>
  <c r="F131"/>
  <c r="F130"/>
  <c r="F180"/>
  <c r="F179"/>
  <c r="F177"/>
  <c r="F176"/>
  <c r="F110"/>
  <c r="F108"/>
  <c r="F106"/>
  <c r="F104"/>
  <c r="F103"/>
  <c r="F102"/>
  <c r="F101"/>
  <c r="F99"/>
  <c r="F98"/>
  <c r="F42"/>
  <c r="F30"/>
  <c r="F223"/>
  <c r="F169"/>
  <c r="F173"/>
  <c r="F159"/>
  <c r="F158"/>
  <c r="F168"/>
  <c r="F172"/>
  <c r="F171"/>
  <c r="F188"/>
  <c r="F165"/>
  <c r="F155"/>
  <c r="F187"/>
  <c r="F154"/>
  <c r="F164"/>
  <c r="F153"/>
  <c r="F88"/>
  <c r="F233"/>
  <c r="F40"/>
  <c r="F80"/>
  <c r="F78"/>
  <c r="F26"/>
  <c r="F25"/>
  <c r="F24"/>
  <c r="F23"/>
  <c r="F134"/>
  <c r="F202"/>
  <c r="F201"/>
  <c r="F199"/>
  <c r="F198"/>
  <c r="F264"/>
  <c r="F263"/>
  <c r="F259"/>
  <c r="F216"/>
  <c r="F211"/>
  <c r="F210"/>
  <c r="F208"/>
  <c r="F207"/>
  <c r="F220"/>
  <c r="F219"/>
  <c r="F195"/>
  <c r="F194"/>
  <c r="F193"/>
  <c r="F162"/>
  <c r="F117"/>
  <c r="F115"/>
  <c r="F114"/>
  <c r="F161"/>
  <c r="F94"/>
  <c r="F92"/>
  <c r="F90"/>
  <c r="F86"/>
  <c r="F84"/>
  <c r="F82"/>
  <c r="F76"/>
  <c r="F74"/>
  <c r="F72"/>
  <c r="F70"/>
  <c r="F69"/>
  <c r="F157"/>
  <c r="F113"/>
  <c r="F152"/>
  <c r="F68"/>
  <c r="F112"/>
  <c r="F232"/>
  <c r="F67"/>
  <c r="F185"/>
  <c r="F97"/>
  <c r="F184"/>
  <c r="F146"/>
  <c r="F144"/>
  <c r="F96"/>
  <c r="F183"/>
  <c r="F143"/>
  <c r="F44"/>
  <c r="F182"/>
  <c r="F257"/>
  <c r="F256"/>
  <c r="F251"/>
  <c r="F250"/>
  <c r="F20"/>
  <c r="F175"/>
  <c r="F167"/>
  <c r="F17"/>
  <c r="F245"/>
  <c r="F244"/>
  <c r="F254"/>
  <c r="F253"/>
  <c r="F50"/>
  <c r="F39"/>
  <c r="F137"/>
  <c r="F136"/>
  <c r="F222"/>
  <c r="F197"/>
  <c r="F248"/>
  <c r="F247"/>
  <c r="F242"/>
  <c r="F241"/>
  <c r="F231"/>
  <c r="F192"/>
  <c r="F191"/>
  <c r="F150"/>
  <c r="F142"/>
  <c r="F140"/>
  <c r="F128"/>
  <c r="F126"/>
  <c r="F124"/>
  <c r="F121"/>
  <c r="F120"/>
  <c r="F139"/>
  <c r="F149"/>
  <c r="F123"/>
  <c r="F65"/>
  <c r="F62"/>
  <c r="F60"/>
  <c r="F57"/>
  <c r="F54"/>
  <c r="F52"/>
  <c r="F48"/>
  <c r="F29"/>
  <c r="F38"/>
  <c r="F16"/>
  <c r="F15"/>
  <c r="F148"/>
  <c r="F133"/>
  <c r="F64"/>
  <c r="F47"/>
  <c r="F59"/>
  <c r="F46"/>
  <c r="F28"/>
  <c r="F119"/>
  <c r="F56"/>
  <c r="F14"/>
  <c r="F275"/>
</calcChain>
</file>

<file path=xl/sharedStrings.xml><?xml version="1.0" encoding="utf-8"?>
<sst xmlns="http://schemas.openxmlformats.org/spreadsheetml/2006/main" count="1232" uniqueCount="401">
  <si>
    <t>048</t>
  </si>
  <si>
    <t>0000</t>
  </si>
  <si>
    <t>000</t>
  </si>
  <si>
    <t>120</t>
  </si>
  <si>
    <t>140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</si>
  <si>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</si>
  <si>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</si>
  <si>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</si>
  <si>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</si>
  <si>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</si>
  <si>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</si>
  <si>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</si>
  <si>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</si>
  <si>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</si>
  <si>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954</t>
  </si>
  <si>
    <t>956</t>
  </si>
  <si>
    <t>957</t>
  </si>
  <si>
    <t>958</t>
  </si>
  <si>
    <t>180</t>
  </si>
  <si>
    <t>966</t>
  </si>
  <si>
    <t>968</t>
  </si>
  <si>
    <t>969</t>
  </si>
  <si>
    <t>Плата за сбросы загрязняющих веществ в водные объекты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</si>
  <si>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</si>
  <si>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</si>
  <si>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</si>
  <si>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</si>
  <si>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</si>
  <si>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</si>
  <si>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</si>
  <si>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</si>
  <si>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</si>
  <si>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</si>
  <si>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</si>
  <si>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</si>
  <si>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</si>
  <si>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</si>
  <si>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</si>
  <si>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</si>
  <si>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</si>
  <si>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культуре администрации города Мурманска</t>
  </si>
  <si>
    <t>Комитет по образованию администрации города Мурманска</t>
  </si>
  <si>
    <t>Управление финансов администрации города Мурманска</t>
  </si>
  <si>
    <t>Комитет по развитию городского хозяйства администрации города Мурманска</t>
  </si>
  <si>
    <t>Прочие неналоговые доходы бюджетов городских округов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</si>
  <si>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</si>
  <si>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</si>
  <si>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</si>
  <si>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</si>
  <si>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</si>
  <si>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</si>
  <si>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</si>
  <si>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</si>
  <si>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</si>
  <si>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</si>
  <si>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</si>
  <si>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</si>
  <si>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</si>
  <si>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</si>
  <si>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</si>
  <si>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</si>
  <si>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</si>
  <si>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</si>
  <si>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</si>
  <si>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</si>
  <si>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</si>
  <si>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</si>
  <si>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</si>
  <si>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1 17 05040 04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</si>
  <si>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</si>
  <si>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</si>
  <si>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</si>
  <si>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</si>
  <si>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</si>
  <si>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</si>
  <si>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</si>
  <si>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</si>
  <si>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</si>
  <si>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</si>
  <si>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</si>
  <si>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</si>
  <si>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</si>
  <si>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</si>
  <si>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</si>
  <si>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</si>
  <si>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</si>
  <si>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</si>
  <si>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</si>
  <si>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</si>
  <si>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</si>
  <si>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</si>
  <si>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</si>
  <si>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</si>
  <si>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</si>
  <si>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</si>
  <si>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</si>
  <si>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</si>
  <si>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</si>
  <si>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</si>
  <si>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</si>
  <si>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</si>
  <si>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</si>
  <si>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</si>
  <si>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</si>
  <si>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</si>
  <si>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</si>
  <si>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</si>
  <si>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</si>
  <si>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</si>
  <si>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</si>
  <si>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</si>
  <si>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</si>
  <si>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</si>
  <si>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</si>
  <si>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</si>
  <si>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</si>
  <si>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</si>
  <si>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</si>
  <si>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</si>
  <si>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</si>
  <si>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</si>
  <si>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</si>
  <si>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</si>
  <si>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</si>
  <si>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</si>
  <si>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</si>
  <si>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</si>
  <si>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</si>
  <si>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</si>
  <si>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</si>
  <si>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Прочие неналоговые доходы</t>
  </si>
  <si>
    <t>1 17 00000 00</t>
  </si>
  <si>
    <t>1 17 05000 00</t>
  </si>
  <si>
    <t>Приложение № 1</t>
  </si>
  <si>
    <t>бюджета муниципального образования город Мурманск,</t>
  </si>
  <si>
    <t>(рублей)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</si>
  <si>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</si>
  <si>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</si>
  <si>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</si>
  <si>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</si>
  <si>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</si>
  <si>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</si>
  <si>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</si>
  <si>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</si>
  <si>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</si>
  <si>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</si>
  <si>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</si>
  <si>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</si>
  <si>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</si>
  <si>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</si>
  <si>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</si>
  <si>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</si>
  <si>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</si>
  <si>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</si>
  <si>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</si>
  <si>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</si>
  <si>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</si>
  <si>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</si>
  <si>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</si>
  <si>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</si>
  <si>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</si>
  <si>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</si>
  <si>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формирования предельных объемов финансирования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</si>
  <si>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</si>
  <si>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</si>
  <si>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</si>
  <si>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</si>
  <si>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</si>
  <si>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</si>
  <si>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</si>
  <si>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</si>
  <si>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</si>
  <si>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</si>
  <si>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</si>
  <si>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</si>
  <si>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</si>
  <si>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</si>
  <si>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</si>
  <si>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</si>
  <si>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</si>
  <si>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</si>
  <si>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</si>
  <si>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</si>
  <si>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</si>
  <si>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</si>
  <si>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</si>
  <si>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</si>
  <si>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</si>
  <si>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</si>
  <si>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</si>
  <si>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</si>
  <si>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</si>
  <si>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</si>
  <si>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</si>
  <si>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</si>
  <si>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</si>
  <si>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</si>
  <si>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</si>
  <si>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</si>
  <si>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</si>
  <si>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</si>
  <si>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</si>
  <si>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</si>
  <si>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</si>
  <si>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</si>
  <si>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</si>
  <si>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</si>
  <si>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</si>
  <si>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</si>
  <si>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</si>
  <si>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</si>
  <si>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</si>
  <si>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</si>
  <si>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</si>
  <si>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</si>
  <si>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1 03 02231 01</t>
  </si>
  <si>
    <t>1 03 02241 01</t>
  </si>
  <si>
    <t>1 03 02251 01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</si>
  <si>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</si>
  <si>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</si>
  <si>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1 16 01203 01</t>
  </si>
  <si>
    <t>1 16 01200 01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</si>
  <si>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</si>
  <si>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</si>
  <si>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</si>
  <si>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</si>
  <si>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</si>
  <si>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</si>
  <si>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</si>
  <si>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</si>
  <si>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1 16 02000 02</t>
  </si>
  <si>
    <t>1 16 02020 02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</si>
  <si>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</si>
  <si>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</si>
  <si>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</si>
  <si>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</si>
  <si>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</si>
  <si>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</si>
  <si>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</si>
  <si>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</si>
  <si>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</si>
  <si>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</si>
  <si>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</si>
  <si>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</si>
  <si>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</si>
  <si>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</si>
  <si>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</si>
  <si>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</si>
  <si>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1 16 01190 01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</si>
  <si>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</si>
  <si>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</si>
  <si>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</si>
  <si>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</si>
  <si>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</si>
  <si>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</si>
  <si>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</si>
  <si>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</si>
  <si>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</si>
  <si>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</si>
  <si>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</si>
  <si>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</si>
  <si>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</si>
  <si>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</si>
  <si>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</si>
  <si>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</si>
  <si>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</si>
  <si>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</si>
  <si>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1 16 01073 01</t>
  </si>
  <si>
    <t>1 16 01080 01</t>
  </si>
  <si>
    <t>1 16 01083 01</t>
  </si>
  <si>
    <t>1 16 01130 01</t>
  </si>
  <si>
    <t>1 16 01133 01</t>
  </si>
  <si>
    <t>1 16 01140 01</t>
  </si>
  <si>
    <t>1 16 01143 01</t>
  </si>
  <si>
    <t>1 16 01150 01</t>
  </si>
  <si>
    <t>1 16 01153 01</t>
  </si>
  <si>
    <t>1 16 01170 01</t>
  </si>
  <si>
    <t>1 16 01173 01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</si>
  <si>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</si>
  <si>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</si>
  <si>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Дотации бюджетам бюджетной системы Российской Федерации</t>
  </si>
  <si>
    <t>2 02 10000 00</t>
  </si>
  <si>
    <t>Дотации бюджетам на поддержку мер по обеспечению сбалансированности бюджетов</t>
  </si>
  <si>
    <t>2 02 15002 00</t>
  </si>
  <si>
    <t>Дотации бюджетам городских округов на поддержку мер по обеспечению сбалансированности бюджетов</t>
  </si>
  <si>
    <t>2 02 15002 04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</si>
  <si>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</si>
  <si>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</si>
  <si>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</si>
  <si>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</si>
  <si>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Субсидии бюджетам на поддержку отрасли культуры</t>
  </si>
  <si>
    <t>2 02 25519 00</t>
  </si>
  <si>
    <t>Субсидии бюджетам городских округов на поддержку отрасли культуры</t>
  </si>
  <si>
    <t>2 02 25519 04</t>
  </si>
  <si>
    <t>2 02 45303 00</t>
  </si>
  <si>
    <t>2 02 45303 04</t>
  </si>
  <si>
    <t>955</t>
  </si>
  <si>
    <t>1 16 07000 00</t>
  </si>
  <si>
    <t>2 02 20299 00</t>
  </si>
  <si>
    <t>2 02 20299 04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</si>
  <si>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</si>
  <si>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</si>
  <si>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</si>
  <si>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</t>
  </si>
  <si>
    <t>1 01 02080 01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</si>
  <si>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</si>
  <si>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</si>
  <si>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</si>
  <si>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</si>
  <si>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</si>
  <si>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</si>
  <si>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</si>
  <si>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</si>
  <si>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</si>
  <si>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</si>
  <si>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</si>
  <si>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</si>
  <si>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</si>
  <si>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</si>
  <si>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</si>
  <si>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</si>
  <si>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</si>
  <si>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1 16 01160 01</t>
  </si>
  <si>
    <t>1 16 01163 01</t>
  </si>
  <si>
    <t>1 13 02000 00</t>
  </si>
  <si>
    <t>1 13 02990 00</t>
  </si>
  <si>
    <t>1 13 02994 04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</si>
  <si>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</si>
  <si>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</si>
  <si>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</si>
  <si>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</si>
  <si>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</si>
  <si>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Управление Федеральной налоговой службы по Мурманской области</t>
  </si>
  <si>
    <t xml:space="preserve">Министерство государственного жилищного и строительного надзора Мурманской области </t>
  </si>
  <si>
    <t>по состоянию на "1" января 2024 года</t>
  </si>
  <si>
    <t>830</t>
  </si>
  <si>
    <t>Комитет государственного и финансового контроля Мурманской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</si>
  <si>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</si>
  <si>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</t>
  </si>
  <si>
    <t xml:space="preserve">Министерство региональной безопасности Мурманской области </t>
  </si>
  <si>
    <t>832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</si>
  <si>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</si>
  <si>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</si>
  <si>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</si>
  <si>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</si>
  <si>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</si>
  <si>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</si>
  <si>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</si>
  <si>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</si>
  <si>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</si>
  <si>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</si>
  <si>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</si>
  <si>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</si>
  <si>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</si>
  <si>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</si>
  <si>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</si>
  <si>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 превышающей 650 000 рублей)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</si>
  <si>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</si>
  <si>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</si>
  <si>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2 02 25171 00</t>
  </si>
  <si>
    <t>2 02 25171 04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</si>
  <si>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</si>
  <si>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2 02 25513 00</t>
  </si>
  <si>
    <t>2 02 25513 04</t>
  </si>
  <si>
    <t>Субсидии бюджетам городских округов на развитие сети учреждений культурно-досугового типа</t>
  </si>
  <si>
    <t>Комитет территориального развития и строительства администрации города Мурманска</t>
  </si>
  <si>
    <t>2 02 45179 00</t>
  </si>
  <si>
    <t>2 02 45179 04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</si>
  <si>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</si>
  <si>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Безвозмездные поступления от негосударственных организаций в бюджеты городских округов</t>
  </si>
  <si>
    <t>2 04 04000 04</t>
  </si>
  <si>
    <t>2 04 04099 04</t>
  </si>
  <si>
    <t>Комитет по физической культуре, спорту и охране здоровья администрации города Мурманска</t>
  </si>
  <si>
    <t>Прочие безвозмездные поступления от негосударственных организаций в бюджеты городских округов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</si>
  <si>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</si>
  <si>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</si>
  <si>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</si>
  <si>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</si>
  <si>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</si>
  <si>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</si>
  <si>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</si>
  <si>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</si>
  <si>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</si>
  <si>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</si>
  <si>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</si>
  <si>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</si>
  <si>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полученноых в виде дивидендов)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</si>
  <si>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</si>
  <si>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</si>
  <si>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</si>
  <si>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</si>
  <si>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</si>
  <si>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на развитие сети учреждений культурно-досугового типа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</si>
  <si>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</si>
  <si>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осссновного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</si>
  <si>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осссновного общего образования, образовательные программы среднего общего образования</t>
  </si>
  <si>
    <t>Кассовый план поступлений в бюджет муниципального образования 
город Мурманск на 2024 год</t>
  </si>
  <si>
    <t>(по решению Совета депутатов города Мурманска от 19.12.2023 № 53-731)</t>
  </si>
  <si>
    <t>1 11 09044 04</t>
  </si>
  <si>
    <t>1 01 02130 01</t>
  </si>
  <si>
    <t>1 01 02140 01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</si>
</sst>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4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41" fillId="33" borderId="0" xfId="0" applyFont="1" applyFill="1" applyBorder="1"/>
    <xf numFmtId="4" fontId="24" fillId="0" borderId="0" xfId="0" applyNumberFormat="1" applyFont="1" applyFill="1" applyAlignment="1"/>
    <xf numFmtId="0" fontId="25" fillId="0" borderId="22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shrinkToFit="1"/>
    </xf>
    <xf numFmtId="4" fontId="40" fillId="0" borderId="20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0" fontId="41" fillId="33" borderId="0" xfId="0" applyFont="1" applyFill="1"/>
    <xf numFmtId="0" fontId="29" fillId="0" borderId="0" xfId="0" applyFont="1" applyFill="1" applyBorder="1"/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81"/>
  <sheetViews>
    <sheetView showGridLines="0" tabSelected="1" view="pageBreakPreview" topLeftCell="A31" zoomScaleNormal="100" zoomScaleSheetLayoutView="100" workbookViewId="0">
      <selection activeCell="C38" sqref="C38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6" width="17.85546875" style="32" customWidth="1"/>
    <col min="7" max="16384" width="9.140625" style="1"/>
  </cols>
  <sheetData>
    <row r="1" spans="1:6">
      <c r="A1" s="77"/>
      <c r="B1" s="39"/>
      <c r="C1" s="39"/>
      <c r="D1" s="39"/>
      <c r="E1" s="39"/>
      <c r="F1" s="42" t="s">
        <v>133</v>
      </c>
    </row>
    <row r="2" spans="1:6">
      <c r="A2" s="77"/>
      <c r="B2" s="39"/>
      <c r="C2" s="39"/>
      <c r="D2" s="39"/>
      <c r="E2" s="39"/>
      <c r="F2" s="42" t="s">
        <v>165</v>
      </c>
    </row>
    <row r="3" spans="1:6">
      <c r="A3" s="78"/>
      <c r="B3" s="40"/>
      <c r="C3" s="40"/>
      <c r="D3" s="40"/>
      <c r="E3" s="40"/>
      <c r="F3" s="42" t="s">
        <v>134</v>
      </c>
    </row>
    <row r="4" spans="1:6">
      <c r="A4" s="108" t="s">
        <v>162</v>
      </c>
      <c r="B4" s="108"/>
      <c r="C4" s="108"/>
      <c r="D4" s="108"/>
      <c r="E4" s="108"/>
      <c r="F4" s="108"/>
    </row>
    <row r="5" spans="1:6">
      <c r="A5" s="79"/>
      <c r="B5" s="43"/>
      <c r="C5" s="43"/>
      <c r="D5" s="43"/>
      <c r="E5" s="43"/>
      <c r="F5" s="41"/>
    </row>
    <row r="6" spans="1:6">
      <c r="A6" s="79"/>
      <c r="B6" s="43"/>
      <c r="C6" s="43"/>
      <c r="D6" s="43"/>
      <c r="E6" s="43"/>
      <c r="F6" s="41"/>
    </row>
    <row r="7" spans="1:6" ht="33.75" customHeight="1">
      <c r="A7" s="110" t="s">
        <v>396</v>
      </c>
      <c r="B7" s="111"/>
      <c r="C7" s="111"/>
      <c r="D7" s="111"/>
      <c r="E7" s="111"/>
      <c r="F7" s="111"/>
    </row>
    <row r="8" spans="1:6" s="3" customFormat="1" ht="16.5">
      <c r="A8" s="112" t="s">
        <v>334</v>
      </c>
      <c r="B8" s="112"/>
      <c r="C8" s="112"/>
      <c r="D8" s="112"/>
      <c r="E8" s="112"/>
      <c r="F8" s="112"/>
    </row>
    <row r="9" spans="1:6" s="3" customFormat="1">
      <c r="A9" s="109" t="s">
        <v>397</v>
      </c>
      <c r="B9" s="109"/>
      <c r="C9" s="109"/>
      <c r="D9" s="109"/>
      <c r="E9" s="109"/>
      <c r="F9" s="109"/>
    </row>
    <row r="10" spans="1:6" ht="12" customHeight="1">
      <c r="A10" s="44"/>
      <c r="B10" s="41"/>
      <c r="C10" s="41"/>
      <c r="D10" s="41"/>
      <c r="E10" s="41"/>
      <c r="F10" s="80"/>
    </row>
    <row r="11" spans="1:6">
      <c r="A11" s="44"/>
      <c r="B11" s="41"/>
      <c r="C11" s="41"/>
      <c r="D11" s="41"/>
      <c r="E11" s="41"/>
      <c r="F11" s="95" t="s">
        <v>135</v>
      </c>
    </row>
    <row r="12" spans="1:6">
      <c r="A12" s="2" t="s">
        <v>71</v>
      </c>
      <c r="B12" s="113" t="s">
        <v>72</v>
      </c>
      <c r="C12" s="113"/>
      <c r="D12" s="113"/>
      <c r="E12" s="113"/>
      <c r="F12" s="91" t="s">
        <v>73</v>
      </c>
    </row>
    <row r="13" spans="1:6">
      <c r="A13" s="2">
        <v>1</v>
      </c>
      <c r="B13" s="63"/>
      <c r="C13" s="66">
        <v>2</v>
      </c>
      <c r="D13" s="64"/>
      <c r="E13" s="65"/>
      <c r="F13" s="92">
        <v>3</v>
      </c>
    </row>
    <row r="14" spans="1:6" s="8" customFormat="1" ht="23.25" customHeight="1">
      <c r="A14" s="45" t="s">
        <v>70</v>
      </c>
      <c r="B14" s="5" t="s">
        <v>2</v>
      </c>
      <c r="C14" s="6" t="s">
        <v>75</v>
      </c>
      <c r="D14" s="6" t="s">
        <v>1</v>
      </c>
      <c r="E14" s="7" t="s">
        <v>2</v>
      </c>
      <c r="F14" s="81">
        <f>F15+F23+F28+F67+F96+F101+F112+F119+F148+F152+F167+F182</f>
        <v>10320780100</v>
      </c>
    </row>
    <row r="15" spans="1:6" s="9" customFormat="1" ht="32.25" customHeight="1">
      <c r="A15" s="15" t="s">
        <v>250</v>
      </c>
      <c r="B15" s="16" t="s">
        <v>0</v>
      </c>
      <c r="C15" s="17" t="s">
        <v>74</v>
      </c>
      <c r="D15" s="17" t="s">
        <v>1</v>
      </c>
      <c r="E15" s="18" t="s">
        <v>2</v>
      </c>
      <c r="F15" s="82">
        <f>F16</f>
        <v>8797000</v>
      </c>
    </row>
    <row r="16" spans="1:6" s="9" customFormat="1">
      <c r="A16" s="10" t="s">
        <v>79</v>
      </c>
      <c r="B16" s="19" t="s">
        <v>0</v>
      </c>
      <c r="C16" s="20" t="s">
        <v>78</v>
      </c>
      <c r="D16" s="20" t="s">
        <v>1</v>
      </c>
      <c r="E16" s="21" t="s">
        <v>2</v>
      </c>
      <c r="F16" s="83">
        <f>F17</f>
        <v>8797000</v>
      </c>
    </row>
    <row r="17" spans="1:6" s="9" customFormat="1">
      <c r="A17" s="11" t="s">
        <v>76</v>
      </c>
      <c r="B17" s="19" t="s">
        <v>0</v>
      </c>
      <c r="C17" s="20" t="s">
        <v>77</v>
      </c>
      <c r="D17" s="20" t="s">
        <v>1</v>
      </c>
      <c r="E17" s="21" t="s">
        <v>3</v>
      </c>
      <c r="F17" s="83">
        <f>F18+F19+F20</f>
        <v>8797000</v>
      </c>
    </row>
    <row r="18" spans="1:6" s="9" customFormat="1" ht="25.5">
      <c r="A18" s="12" t="s">
        <v>192</v>
      </c>
      <c r="B18" s="22" t="s">
        <v>0</v>
      </c>
      <c r="C18" s="23" t="s">
        <v>193</v>
      </c>
      <c r="D18" s="23" t="s">
        <v>1</v>
      </c>
      <c r="E18" s="24" t="s">
        <v>3</v>
      </c>
      <c r="F18" s="84">
        <v>2524700</v>
      </c>
    </row>
    <row r="19" spans="1:6" s="9" customFormat="1" ht="12.75" customHeight="1" outlineLevel="1">
      <c r="A19" s="12" t="s">
        <v>22</v>
      </c>
      <c r="B19" s="22" t="s">
        <v>0</v>
      </c>
      <c r="C19" s="23" t="s">
        <v>48</v>
      </c>
      <c r="D19" s="23" t="s">
        <v>1</v>
      </c>
      <c r="E19" s="24" t="s">
        <v>3</v>
      </c>
      <c r="F19" s="84">
        <v>1785800</v>
      </c>
    </row>
    <row r="20" spans="1:6" s="9" customFormat="1" ht="12.75" customHeight="1" outlineLevel="1">
      <c r="A20" s="12" t="s">
        <v>194</v>
      </c>
      <c r="B20" s="22" t="s">
        <v>0</v>
      </c>
      <c r="C20" s="23" t="s">
        <v>195</v>
      </c>
      <c r="D20" s="23" t="s">
        <v>1</v>
      </c>
      <c r="E20" s="24" t="s">
        <v>3</v>
      </c>
      <c r="F20" s="84">
        <f>F21+F22</f>
        <v>4486500</v>
      </c>
    </row>
    <row r="21" spans="1:6" s="9" customFormat="1" ht="12.75" customHeight="1" outlineLevel="1">
      <c r="A21" s="12" t="s">
        <v>200</v>
      </c>
      <c r="B21" s="22" t="s">
        <v>0</v>
      </c>
      <c r="C21" s="23" t="s">
        <v>198</v>
      </c>
      <c r="D21" s="23" t="s">
        <v>1</v>
      </c>
      <c r="E21" s="24" t="s">
        <v>3</v>
      </c>
      <c r="F21" s="84">
        <v>4125800</v>
      </c>
    </row>
    <row r="22" spans="1:6" s="9" customFormat="1" ht="12.75" customHeight="1" outlineLevel="1">
      <c r="A22" s="12" t="s">
        <v>201</v>
      </c>
      <c r="B22" s="22" t="s">
        <v>0</v>
      </c>
      <c r="C22" s="23" t="s">
        <v>199</v>
      </c>
      <c r="D22" s="23" t="s">
        <v>1</v>
      </c>
      <c r="E22" s="24" t="s">
        <v>3</v>
      </c>
      <c r="F22" s="84">
        <v>360700</v>
      </c>
    </row>
    <row r="23" spans="1:6" s="9" customFormat="1" ht="42.75">
      <c r="A23" s="15" t="s">
        <v>306</v>
      </c>
      <c r="B23" s="16" t="s">
        <v>305</v>
      </c>
      <c r="C23" s="17" t="s">
        <v>74</v>
      </c>
      <c r="D23" s="17" t="s">
        <v>1</v>
      </c>
      <c r="E23" s="18" t="s">
        <v>2</v>
      </c>
      <c r="F23" s="82">
        <f>F24</f>
        <v>50000</v>
      </c>
    </row>
    <row r="24" spans="1:6" s="9" customFormat="1" ht="14.25" customHeight="1" outlineLevel="1">
      <c r="A24" s="69" t="s">
        <v>80</v>
      </c>
      <c r="B24" s="70" t="s">
        <v>305</v>
      </c>
      <c r="C24" s="71" t="s">
        <v>81</v>
      </c>
      <c r="D24" s="71" t="s">
        <v>1</v>
      </c>
      <c r="E24" s="72" t="s">
        <v>2</v>
      </c>
      <c r="F24" s="86">
        <f>F25</f>
        <v>50000</v>
      </c>
    </row>
    <row r="25" spans="1:6" s="9" customFormat="1" ht="14.25" customHeight="1" outlineLevel="1">
      <c r="A25" s="11" t="s">
        <v>233</v>
      </c>
      <c r="B25" s="19" t="s">
        <v>305</v>
      </c>
      <c r="C25" s="20" t="s">
        <v>232</v>
      </c>
      <c r="D25" s="20" t="s">
        <v>1</v>
      </c>
      <c r="E25" s="21" t="s">
        <v>4</v>
      </c>
      <c r="F25" s="83">
        <f>F26</f>
        <v>50000</v>
      </c>
    </row>
    <row r="26" spans="1:6" s="9" customFormat="1" ht="51" outlineLevel="1">
      <c r="A26" s="12" t="s">
        <v>252</v>
      </c>
      <c r="B26" s="22" t="s">
        <v>305</v>
      </c>
      <c r="C26" s="23" t="s">
        <v>253</v>
      </c>
      <c r="D26" s="23" t="s">
        <v>1</v>
      </c>
      <c r="E26" s="24" t="s">
        <v>4</v>
      </c>
      <c r="F26" s="84">
        <f>F27</f>
        <v>50000</v>
      </c>
    </row>
    <row r="27" spans="1:6" s="9" customFormat="1" ht="40.5" customHeight="1" outlineLevel="1">
      <c r="A27" s="12" t="s">
        <v>254</v>
      </c>
      <c r="B27" s="22" t="s">
        <v>305</v>
      </c>
      <c r="C27" s="23" t="s">
        <v>255</v>
      </c>
      <c r="D27" s="23" t="s">
        <v>1</v>
      </c>
      <c r="E27" s="24" t="s">
        <v>4</v>
      </c>
      <c r="F27" s="84">
        <v>50000</v>
      </c>
    </row>
    <row r="28" spans="1:6" s="9" customFormat="1" ht="20.25" customHeight="1">
      <c r="A28" s="15" t="s">
        <v>332</v>
      </c>
      <c r="B28" s="16" t="s">
        <v>6</v>
      </c>
      <c r="C28" s="17" t="s">
        <v>74</v>
      </c>
      <c r="D28" s="17" t="s">
        <v>1</v>
      </c>
      <c r="E28" s="18" t="s">
        <v>2</v>
      </c>
      <c r="F28" s="82">
        <f>F29+F38+F46+F56+F64</f>
        <v>9892159100</v>
      </c>
    </row>
    <row r="29" spans="1:6" s="9" customFormat="1">
      <c r="A29" s="11" t="s">
        <v>87</v>
      </c>
      <c r="B29" s="19" t="s">
        <v>6</v>
      </c>
      <c r="C29" s="20" t="s">
        <v>86</v>
      </c>
      <c r="D29" s="20" t="s">
        <v>1</v>
      </c>
      <c r="E29" s="21" t="s">
        <v>2</v>
      </c>
      <c r="F29" s="83">
        <f>F30</f>
        <v>6540242000</v>
      </c>
    </row>
    <row r="30" spans="1:6" s="9" customFormat="1">
      <c r="A30" s="11" t="s">
        <v>88</v>
      </c>
      <c r="B30" s="19" t="s">
        <v>6</v>
      </c>
      <c r="C30" s="20" t="s">
        <v>89</v>
      </c>
      <c r="D30" s="20" t="s">
        <v>1</v>
      </c>
      <c r="E30" s="21" t="s">
        <v>5</v>
      </c>
      <c r="F30" s="83">
        <f>SUM(F31:F37)</f>
        <v>6540242000</v>
      </c>
    </row>
    <row r="31" spans="1:6" s="9" customFormat="1" ht="63.75" outlineLevel="1">
      <c r="A31" s="12" t="s">
        <v>385</v>
      </c>
      <c r="B31" s="22" t="s">
        <v>6</v>
      </c>
      <c r="C31" s="23" t="s">
        <v>52</v>
      </c>
      <c r="D31" s="23" t="s">
        <v>1</v>
      </c>
      <c r="E31" s="24" t="s">
        <v>5</v>
      </c>
      <c r="F31" s="84">
        <v>5393835400</v>
      </c>
    </row>
    <row r="32" spans="1:6" s="9" customFormat="1" ht="78.75" customHeight="1" outlineLevel="1">
      <c r="A32" s="12" t="s">
        <v>196</v>
      </c>
      <c r="B32" s="22" t="s">
        <v>6</v>
      </c>
      <c r="C32" s="23" t="s">
        <v>53</v>
      </c>
      <c r="D32" s="23" t="s">
        <v>1</v>
      </c>
      <c r="E32" s="24" t="s">
        <v>5</v>
      </c>
      <c r="F32" s="84">
        <v>17032300</v>
      </c>
    </row>
    <row r="33" spans="1:6" s="9" customFormat="1" ht="26.25" customHeight="1" outlineLevel="1">
      <c r="A33" s="12" t="s">
        <v>189</v>
      </c>
      <c r="B33" s="22" t="s">
        <v>6</v>
      </c>
      <c r="C33" s="23" t="s">
        <v>54</v>
      </c>
      <c r="D33" s="23" t="s">
        <v>1</v>
      </c>
      <c r="E33" s="24" t="s">
        <v>5</v>
      </c>
      <c r="F33" s="84">
        <v>51721900</v>
      </c>
    </row>
    <row r="34" spans="1:6" s="9" customFormat="1" ht="67.5" customHeight="1" outlineLevel="1">
      <c r="A34" s="12" t="s">
        <v>161</v>
      </c>
      <c r="B34" s="22" t="s">
        <v>6</v>
      </c>
      <c r="C34" s="23" t="s">
        <v>55</v>
      </c>
      <c r="D34" s="23" t="s">
        <v>1</v>
      </c>
      <c r="E34" s="24" t="s">
        <v>5</v>
      </c>
      <c r="F34" s="84">
        <v>95494400</v>
      </c>
    </row>
    <row r="35" spans="1:6" s="9" customFormat="1" ht="89.25" outlineLevel="1">
      <c r="A35" s="104" t="s">
        <v>386</v>
      </c>
      <c r="B35" s="22" t="s">
        <v>6</v>
      </c>
      <c r="C35" s="23" t="s">
        <v>304</v>
      </c>
      <c r="D35" s="23" t="s">
        <v>1</v>
      </c>
      <c r="E35" s="24" t="s">
        <v>5</v>
      </c>
      <c r="F35" s="84">
        <v>158568100</v>
      </c>
    </row>
    <row r="36" spans="1:6" s="9" customFormat="1" ht="38.25" outlineLevel="1">
      <c r="A36" s="104" t="s">
        <v>355</v>
      </c>
      <c r="B36" s="22" t="s">
        <v>6</v>
      </c>
      <c r="C36" s="23" t="s">
        <v>399</v>
      </c>
      <c r="D36" s="23" t="s">
        <v>1</v>
      </c>
      <c r="E36" s="24" t="s">
        <v>5</v>
      </c>
      <c r="F36" s="84">
        <v>89101200</v>
      </c>
    </row>
    <row r="37" spans="1:6" s="9" customFormat="1" ht="38.25" outlineLevel="1">
      <c r="A37" s="104" t="s">
        <v>356</v>
      </c>
      <c r="B37" s="22" t="s">
        <v>6</v>
      </c>
      <c r="C37" s="23" t="s">
        <v>400</v>
      </c>
      <c r="D37" s="23" t="s">
        <v>1</v>
      </c>
      <c r="E37" s="24" t="s">
        <v>5</v>
      </c>
      <c r="F37" s="84">
        <v>734488700</v>
      </c>
    </row>
    <row r="38" spans="1:6" s="9" customFormat="1" ht="25.5">
      <c r="A38" s="11" t="s">
        <v>85</v>
      </c>
      <c r="B38" s="19" t="s">
        <v>6</v>
      </c>
      <c r="C38" s="20" t="s">
        <v>84</v>
      </c>
      <c r="D38" s="20" t="s">
        <v>1</v>
      </c>
      <c r="E38" s="21" t="s">
        <v>2</v>
      </c>
      <c r="F38" s="83">
        <f>F39</f>
        <v>39155000</v>
      </c>
    </row>
    <row r="39" spans="1:6" s="9" customFormat="1" ht="25.5">
      <c r="A39" s="11" t="s">
        <v>82</v>
      </c>
      <c r="B39" s="19" t="s">
        <v>6</v>
      </c>
      <c r="C39" s="20" t="s">
        <v>83</v>
      </c>
      <c r="D39" s="20" t="s">
        <v>1</v>
      </c>
      <c r="E39" s="21" t="s">
        <v>5</v>
      </c>
      <c r="F39" s="83">
        <f>F40+F42+F44</f>
        <v>39155000</v>
      </c>
    </row>
    <row r="40" spans="1:6" s="9" customFormat="1" ht="51" customHeight="1" outlineLevel="1">
      <c r="A40" s="12" t="s">
        <v>163</v>
      </c>
      <c r="B40" s="22" t="s">
        <v>6</v>
      </c>
      <c r="C40" s="23" t="s">
        <v>49</v>
      </c>
      <c r="D40" s="23" t="s">
        <v>1</v>
      </c>
      <c r="E40" s="24" t="s">
        <v>5</v>
      </c>
      <c r="F40" s="84">
        <f>F41</f>
        <v>20421000</v>
      </c>
    </row>
    <row r="41" spans="1:6" s="9" customFormat="1" ht="76.5" outlineLevel="1">
      <c r="A41" s="12" t="s">
        <v>387</v>
      </c>
      <c r="B41" s="22" t="s">
        <v>6</v>
      </c>
      <c r="C41" s="23" t="s">
        <v>215</v>
      </c>
      <c r="D41" s="23" t="s">
        <v>1</v>
      </c>
      <c r="E41" s="24" t="s">
        <v>5</v>
      </c>
      <c r="F41" s="84">
        <v>20421000</v>
      </c>
    </row>
    <row r="42" spans="1:6" s="9" customFormat="1" ht="53.25" customHeight="1" outlineLevel="1">
      <c r="A42" s="12" t="s">
        <v>148</v>
      </c>
      <c r="B42" s="22" t="s">
        <v>6</v>
      </c>
      <c r="C42" s="23" t="s">
        <v>50</v>
      </c>
      <c r="D42" s="23" t="s">
        <v>1</v>
      </c>
      <c r="E42" s="24" t="s">
        <v>5</v>
      </c>
      <c r="F42" s="84">
        <f>F43</f>
        <v>97300</v>
      </c>
    </row>
    <row r="43" spans="1:6" s="9" customFormat="1" ht="78" customHeight="1" outlineLevel="1">
      <c r="A43" s="12" t="s">
        <v>388</v>
      </c>
      <c r="B43" s="22" t="s">
        <v>6</v>
      </c>
      <c r="C43" s="23" t="s">
        <v>216</v>
      </c>
      <c r="D43" s="23" t="s">
        <v>1</v>
      </c>
      <c r="E43" s="24" t="s">
        <v>5</v>
      </c>
      <c r="F43" s="84">
        <v>97300</v>
      </c>
    </row>
    <row r="44" spans="1:6" s="9" customFormat="1" ht="51.75" customHeight="1" outlineLevel="1">
      <c r="A44" s="12" t="s">
        <v>149</v>
      </c>
      <c r="B44" s="22" t="s">
        <v>6</v>
      </c>
      <c r="C44" s="23" t="s">
        <v>51</v>
      </c>
      <c r="D44" s="23" t="s">
        <v>1</v>
      </c>
      <c r="E44" s="24" t="s">
        <v>5</v>
      </c>
      <c r="F44" s="84">
        <f>F45</f>
        <v>18636700</v>
      </c>
    </row>
    <row r="45" spans="1:6" s="9" customFormat="1" ht="78" customHeight="1" outlineLevel="1">
      <c r="A45" s="12" t="s">
        <v>389</v>
      </c>
      <c r="B45" s="22" t="s">
        <v>6</v>
      </c>
      <c r="C45" s="23" t="s">
        <v>217</v>
      </c>
      <c r="D45" s="23" t="s">
        <v>1</v>
      </c>
      <c r="E45" s="24" t="s">
        <v>5</v>
      </c>
      <c r="F45" s="84">
        <v>18636700</v>
      </c>
    </row>
    <row r="46" spans="1:6" s="9" customFormat="1" outlineLevel="1">
      <c r="A46" s="11" t="s">
        <v>91</v>
      </c>
      <c r="B46" s="19" t="s">
        <v>6</v>
      </c>
      <c r="C46" s="20" t="s">
        <v>90</v>
      </c>
      <c r="D46" s="20" t="s">
        <v>1</v>
      </c>
      <c r="E46" s="21" t="s">
        <v>2</v>
      </c>
      <c r="F46" s="83">
        <f>F47+F52+F54</f>
        <v>2774688300</v>
      </c>
    </row>
    <row r="47" spans="1:6" s="9" customFormat="1" ht="25.5" outlineLevel="1">
      <c r="A47" s="11" t="s">
        <v>92</v>
      </c>
      <c r="B47" s="19" t="s">
        <v>6</v>
      </c>
      <c r="C47" s="20" t="s">
        <v>93</v>
      </c>
      <c r="D47" s="20" t="s">
        <v>1</v>
      </c>
      <c r="E47" s="21" t="s">
        <v>5</v>
      </c>
      <c r="F47" s="83">
        <f>F48+F50</f>
        <v>1432230200</v>
      </c>
    </row>
    <row r="48" spans="1:6" s="9" customFormat="1" ht="25.5" outlineLevel="1">
      <c r="A48" s="12" t="s">
        <v>23</v>
      </c>
      <c r="B48" s="22" t="s">
        <v>6</v>
      </c>
      <c r="C48" s="23" t="s">
        <v>94</v>
      </c>
      <c r="D48" s="23" t="s">
        <v>1</v>
      </c>
      <c r="E48" s="24" t="s">
        <v>5</v>
      </c>
      <c r="F48" s="84">
        <f>F49</f>
        <v>1074172700</v>
      </c>
    </row>
    <row r="49" spans="1:6" s="9" customFormat="1" ht="25.5" outlineLevel="1">
      <c r="A49" s="12" t="s">
        <v>23</v>
      </c>
      <c r="B49" s="22" t="s">
        <v>6</v>
      </c>
      <c r="C49" s="23" t="s">
        <v>56</v>
      </c>
      <c r="D49" s="23" t="s">
        <v>1</v>
      </c>
      <c r="E49" s="24" t="s">
        <v>5</v>
      </c>
      <c r="F49" s="84">
        <v>1074172700</v>
      </c>
    </row>
    <row r="50" spans="1:6" s="9" customFormat="1" ht="25.5" outlineLevel="1">
      <c r="A50" s="12" t="s">
        <v>24</v>
      </c>
      <c r="B50" s="22" t="s">
        <v>6</v>
      </c>
      <c r="C50" s="23" t="s">
        <v>95</v>
      </c>
      <c r="D50" s="23" t="s">
        <v>1</v>
      </c>
      <c r="E50" s="24" t="s">
        <v>5</v>
      </c>
      <c r="F50" s="84">
        <f>F51</f>
        <v>358057500</v>
      </c>
    </row>
    <row r="51" spans="1:6" s="9" customFormat="1" ht="40.5" customHeight="1" outlineLevel="1">
      <c r="A51" s="12" t="s">
        <v>190</v>
      </c>
      <c r="B51" s="22" t="s">
        <v>6</v>
      </c>
      <c r="C51" s="23" t="s">
        <v>57</v>
      </c>
      <c r="D51" s="23" t="s">
        <v>1</v>
      </c>
      <c r="E51" s="24" t="s">
        <v>5</v>
      </c>
      <c r="F51" s="84">
        <v>358057500</v>
      </c>
    </row>
    <row r="52" spans="1:6" s="9" customFormat="1" outlineLevel="1">
      <c r="A52" s="11" t="s">
        <v>25</v>
      </c>
      <c r="B52" s="19" t="s">
        <v>6</v>
      </c>
      <c r="C52" s="20" t="s">
        <v>96</v>
      </c>
      <c r="D52" s="20" t="s">
        <v>1</v>
      </c>
      <c r="E52" s="21" t="s">
        <v>5</v>
      </c>
      <c r="F52" s="83">
        <f>F53</f>
        <v>1321615500</v>
      </c>
    </row>
    <row r="53" spans="1:6" s="9" customFormat="1" outlineLevel="1">
      <c r="A53" s="12" t="s">
        <v>25</v>
      </c>
      <c r="B53" s="22" t="s">
        <v>6</v>
      </c>
      <c r="C53" s="23" t="s">
        <v>58</v>
      </c>
      <c r="D53" s="23" t="s">
        <v>1</v>
      </c>
      <c r="E53" s="24" t="s">
        <v>5</v>
      </c>
      <c r="F53" s="84">
        <v>1321615500</v>
      </c>
    </row>
    <row r="54" spans="1:6" s="9" customFormat="1" ht="27.75" customHeight="1" outlineLevel="1">
      <c r="A54" s="11" t="s">
        <v>97</v>
      </c>
      <c r="B54" s="19" t="s">
        <v>6</v>
      </c>
      <c r="C54" s="20" t="s">
        <v>98</v>
      </c>
      <c r="D54" s="20" t="s">
        <v>1</v>
      </c>
      <c r="E54" s="21" t="s">
        <v>5</v>
      </c>
      <c r="F54" s="83">
        <f>F55</f>
        <v>20842600</v>
      </c>
    </row>
    <row r="55" spans="1:6" s="9" customFormat="1" ht="25.5" outlineLevel="1">
      <c r="A55" s="14" t="s">
        <v>26</v>
      </c>
      <c r="B55" s="25" t="s">
        <v>6</v>
      </c>
      <c r="C55" s="26" t="s">
        <v>59</v>
      </c>
      <c r="D55" s="26" t="s">
        <v>1</v>
      </c>
      <c r="E55" s="27" t="s">
        <v>5</v>
      </c>
      <c r="F55" s="85">
        <v>20842600</v>
      </c>
    </row>
    <row r="56" spans="1:6" s="9" customFormat="1" outlineLevel="1">
      <c r="A56" s="11" t="s">
        <v>99</v>
      </c>
      <c r="B56" s="19" t="s">
        <v>6</v>
      </c>
      <c r="C56" s="20" t="s">
        <v>100</v>
      </c>
      <c r="D56" s="20" t="s">
        <v>1</v>
      </c>
      <c r="E56" s="21" t="s">
        <v>2</v>
      </c>
      <c r="F56" s="83">
        <f>F57+F59</f>
        <v>463401900</v>
      </c>
    </row>
    <row r="57" spans="1:6" s="9" customFormat="1" outlineLevel="1">
      <c r="A57" s="12" t="s">
        <v>101</v>
      </c>
      <c r="B57" s="22" t="s">
        <v>6</v>
      </c>
      <c r="C57" s="23" t="s">
        <v>102</v>
      </c>
      <c r="D57" s="23" t="s">
        <v>1</v>
      </c>
      <c r="E57" s="24" t="s">
        <v>5</v>
      </c>
      <c r="F57" s="84">
        <f>F58</f>
        <v>308657300</v>
      </c>
    </row>
    <row r="58" spans="1:6" s="9" customFormat="1" ht="27" customHeight="1" outlineLevel="1">
      <c r="A58" s="12" t="s">
        <v>27</v>
      </c>
      <c r="B58" s="22" t="s">
        <v>6</v>
      </c>
      <c r="C58" s="23" t="s">
        <v>60</v>
      </c>
      <c r="D58" s="23" t="s">
        <v>1</v>
      </c>
      <c r="E58" s="24" t="s">
        <v>5</v>
      </c>
      <c r="F58" s="84">
        <v>308657300</v>
      </c>
    </row>
    <row r="59" spans="1:6" s="9" customFormat="1" outlineLevel="1">
      <c r="A59" s="11" t="s">
        <v>103</v>
      </c>
      <c r="B59" s="19" t="s">
        <v>6</v>
      </c>
      <c r="C59" s="20" t="s">
        <v>104</v>
      </c>
      <c r="D59" s="20" t="s">
        <v>1</v>
      </c>
      <c r="E59" s="21" t="s">
        <v>5</v>
      </c>
      <c r="F59" s="83">
        <f>F60+F62</f>
        <v>154744600</v>
      </c>
    </row>
    <row r="60" spans="1:6" s="9" customFormat="1" outlineLevel="1">
      <c r="A60" s="12" t="s">
        <v>151</v>
      </c>
      <c r="B60" s="22" t="s">
        <v>6</v>
      </c>
      <c r="C60" s="23" t="s">
        <v>155</v>
      </c>
      <c r="D60" s="23" t="s">
        <v>1</v>
      </c>
      <c r="E60" s="24" t="s">
        <v>5</v>
      </c>
      <c r="F60" s="84">
        <f>F61</f>
        <v>141634400</v>
      </c>
    </row>
    <row r="61" spans="1:6" s="9" customFormat="1" ht="28.5" customHeight="1" outlineLevel="1">
      <c r="A61" s="12" t="s">
        <v>152</v>
      </c>
      <c r="B61" s="22" t="s">
        <v>6</v>
      </c>
      <c r="C61" s="23" t="s">
        <v>156</v>
      </c>
      <c r="D61" s="23" t="s">
        <v>1</v>
      </c>
      <c r="E61" s="24" t="s">
        <v>5</v>
      </c>
      <c r="F61" s="84">
        <v>141634400</v>
      </c>
    </row>
    <row r="62" spans="1:6" s="9" customFormat="1" outlineLevel="1">
      <c r="A62" s="12" t="s">
        <v>153</v>
      </c>
      <c r="B62" s="22" t="s">
        <v>6</v>
      </c>
      <c r="C62" s="23" t="s">
        <v>157</v>
      </c>
      <c r="D62" s="23" t="s">
        <v>1</v>
      </c>
      <c r="E62" s="24" t="s">
        <v>5</v>
      </c>
      <c r="F62" s="84">
        <f>F63</f>
        <v>13110200</v>
      </c>
    </row>
    <row r="63" spans="1:6" s="9" customFormat="1" ht="29.25" customHeight="1" outlineLevel="1">
      <c r="A63" s="14" t="s">
        <v>154</v>
      </c>
      <c r="B63" s="25" t="s">
        <v>6</v>
      </c>
      <c r="C63" s="26" t="s">
        <v>158</v>
      </c>
      <c r="D63" s="26" t="s">
        <v>1</v>
      </c>
      <c r="E63" s="27" t="s">
        <v>5</v>
      </c>
      <c r="F63" s="85">
        <v>13110200</v>
      </c>
    </row>
    <row r="64" spans="1:6" s="9" customFormat="1" outlineLevel="1">
      <c r="A64" s="11" t="s">
        <v>105</v>
      </c>
      <c r="B64" s="19" t="s">
        <v>6</v>
      </c>
      <c r="C64" s="20" t="s">
        <v>106</v>
      </c>
      <c r="D64" s="20" t="s">
        <v>1</v>
      </c>
      <c r="E64" s="21" t="s">
        <v>2</v>
      </c>
      <c r="F64" s="83">
        <f>F65</f>
        <v>74671900</v>
      </c>
    </row>
    <row r="65" spans="1:6" s="9" customFormat="1" ht="25.5" outlineLevel="1">
      <c r="A65" s="11" t="s">
        <v>107</v>
      </c>
      <c r="B65" s="19" t="s">
        <v>6</v>
      </c>
      <c r="C65" s="20" t="s">
        <v>108</v>
      </c>
      <c r="D65" s="20" t="s">
        <v>1</v>
      </c>
      <c r="E65" s="21" t="s">
        <v>5</v>
      </c>
      <c r="F65" s="83">
        <f>F66</f>
        <v>74671900</v>
      </c>
    </row>
    <row r="66" spans="1:6" s="9" customFormat="1" ht="42" customHeight="1" outlineLevel="1">
      <c r="A66" s="14" t="s">
        <v>28</v>
      </c>
      <c r="B66" s="25" t="s">
        <v>6</v>
      </c>
      <c r="C66" s="26" t="s">
        <v>61</v>
      </c>
      <c r="D66" s="26" t="s">
        <v>1</v>
      </c>
      <c r="E66" s="27" t="s">
        <v>5</v>
      </c>
      <c r="F66" s="85">
        <v>74671900</v>
      </c>
    </row>
    <row r="67" spans="1:6" s="9" customFormat="1" ht="14.25">
      <c r="A67" s="15" t="s">
        <v>257</v>
      </c>
      <c r="B67" s="16" t="s">
        <v>258</v>
      </c>
      <c r="C67" s="17" t="s">
        <v>74</v>
      </c>
      <c r="D67" s="17" t="s">
        <v>1</v>
      </c>
      <c r="E67" s="18" t="s">
        <v>2</v>
      </c>
      <c r="F67" s="82">
        <f>F68</f>
        <v>11122400</v>
      </c>
    </row>
    <row r="68" spans="1:6" s="9" customFormat="1" ht="14.25" customHeight="1" outlineLevel="1">
      <c r="A68" s="69" t="s">
        <v>80</v>
      </c>
      <c r="B68" s="70" t="s">
        <v>258</v>
      </c>
      <c r="C68" s="71" t="s">
        <v>81</v>
      </c>
      <c r="D68" s="71" t="s">
        <v>1</v>
      </c>
      <c r="E68" s="72" t="s">
        <v>2</v>
      </c>
      <c r="F68" s="86">
        <f>F69</f>
        <v>11122400</v>
      </c>
    </row>
    <row r="69" spans="1:6" s="9" customFormat="1" ht="25.5" outlineLevel="1">
      <c r="A69" s="11" t="s">
        <v>218</v>
      </c>
      <c r="B69" s="19" t="s">
        <v>258</v>
      </c>
      <c r="C69" s="20" t="s">
        <v>219</v>
      </c>
      <c r="D69" s="20" t="s">
        <v>1</v>
      </c>
      <c r="E69" s="21" t="s">
        <v>4</v>
      </c>
      <c r="F69" s="83">
        <f>F70+F72+F74+F76+F78+F80+F82+F84+F86+F88+F90+F92+F94</f>
        <v>11122400</v>
      </c>
    </row>
    <row r="70" spans="1:6" s="9" customFormat="1" ht="38.25" outlineLevel="1">
      <c r="A70" s="12" t="s">
        <v>259</v>
      </c>
      <c r="B70" s="22" t="s">
        <v>258</v>
      </c>
      <c r="C70" s="23" t="s">
        <v>260</v>
      </c>
      <c r="D70" s="23" t="s">
        <v>1</v>
      </c>
      <c r="E70" s="24" t="s">
        <v>4</v>
      </c>
      <c r="F70" s="84">
        <f>F71</f>
        <v>40500</v>
      </c>
    </row>
    <row r="71" spans="1:6" s="9" customFormat="1" ht="51" outlineLevel="1">
      <c r="A71" s="12" t="s">
        <v>321</v>
      </c>
      <c r="B71" s="22" t="s">
        <v>258</v>
      </c>
      <c r="C71" s="23" t="s">
        <v>261</v>
      </c>
      <c r="D71" s="23" t="s">
        <v>1</v>
      </c>
      <c r="E71" s="24" t="s">
        <v>4</v>
      </c>
      <c r="F71" s="84">
        <v>40500</v>
      </c>
    </row>
    <row r="72" spans="1:6" s="9" customFormat="1" ht="51" outlineLevel="1">
      <c r="A72" s="12" t="s">
        <v>262</v>
      </c>
      <c r="B72" s="22" t="s">
        <v>258</v>
      </c>
      <c r="C72" s="23" t="s">
        <v>263</v>
      </c>
      <c r="D72" s="23" t="s">
        <v>1</v>
      </c>
      <c r="E72" s="24" t="s">
        <v>4</v>
      </c>
      <c r="F72" s="84">
        <f>F73</f>
        <v>401400</v>
      </c>
    </row>
    <row r="73" spans="1:6" s="9" customFormat="1" ht="66.75" customHeight="1" outlineLevel="1">
      <c r="A73" s="12" t="s">
        <v>347</v>
      </c>
      <c r="B73" s="22" t="s">
        <v>258</v>
      </c>
      <c r="C73" s="23" t="s">
        <v>264</v>
      </c>
      <c r="D73" s="23" t="s">
        <v>1</v>
      </c>
      <c r="E73" s="24" t="s">
        <v>4</v>
      </c>
      <c r="F73" s="84">
        <v>401400</v>
      </c>
    </row>
    <row r="74" spans="1:6" s="9" customFormat="1" ht="38.25" outlineLevel="1">
      <c r="A74" s="12" t="s">
        <v>265</v>
      </c>
      <c r="B74" s="22" t="s">
        <v>258</v>
      </c>
      <c r="C74" s="23" t="s">
        <v>266</v>
      </c>
      <c r="D74" s="23" t="s">
        <v>1</v>
      </c>
      <c r="E74" s="24" t="s">
        <v>4</v>
      </c>
      <c r="F74" s="84">
        <f>F75</f>
        <v>1546400</v>
      </c>
    </row>
    <row r="75" spans="1:6" s="9" customFormat="1" ht="53.25" customHeight="1" outlineLevel="1">
      <c r="A75" s="12" t="s">
        <v>348</v>
      </c>
      <c r="B75" s="22" t="s">
        <v>258</v>
      </c>
      <c r="C75" s="23" t="s">
        <v>267</v>
      </c>
      <c r="D75" s="23" t="s">
        <v>1</v>
      </c>
      <c r="E75" s="24" t="s">
        <v>4</v>
      </c>
      <c r="F75" s="84">
        <v>1546400</v>
      </c>
    </row>
    <row r="76" spans="1:6" s="9" customFormat="1" ht="41.25" customHeight="1" outlineLevel="1">
      <c r="A76" s="12" t="s">
        <v>377</v>
      </c>
      <c r="B76" s="22" t="s">
        <v>258</v>
      </c>
      <c r="C76" s="23" t="s">
        <v>268</v>
      </c>
      <c r="D76" s="23" t="s">
        <v>1</v>
      </c>
      <c r="E76" s="24" t="s">
        <v>4</v>
      </c>
      <c r="F76" s="84">
        <f>F77</f>
        <v>87300</v>
      </c>
    </row>
    <row r="77" spans="1:6" s="9" customFormat="1" ht="64.5" customHeight="1" outlineLevel="1">
      <c r="A77" s="12" t="s">
        <v>349</v>
      </c>
      <c r="B77" s="22" t="s">
        <v>258</v>
      </c>
      <c r="C77" s="23" t="s">
        <v>269</v>
      </c>
      <c r="D77" s="23" t="s">
        <v>1</v>
      </c>
      <c r="E77" s="24" t="s">
        <v>4</v>
      </c>
      <c r="F77" s="84">
        <v>87300</v>
      </c>
    </row>
    <row r="78" spans="1:6" s="9" customFormat="1" ht="38.25" outlineLevel="1">
      <c r="A78" s="12" t="s">
        <v>311</v>
      </c>
      <c r="B78" s="22" t="s">
        <v>258</v>
      </c>
      <c r="C78" s="23" t="s">
        <v>307</v>
      </c>
      <c r="D78" s="23" t="s">
        <v>1</v>
      </c>
      <c r="E78" s="24" t="s">
        <v>4</v>
      </c>
      <c r="F78" s="84">
        <f>F79</f>
        <v>3500</v>
      </c>
    </row>
    <row r="79" spans="1:6" s="9" customFormat="1" ht="53.25" customHeight="1" outlineLevel="1">
      <c r="A79" s="12" t="s">
        <v>312</v>
      </c>
      <c r="B79" s="22" t="s">
        <v>258</v>
      </c>
      <c r="C79" s="23" t="s">
        <v>308</v>
      </c>
      <c r="D79" s="23" t="s">
        <v>1</v>
      </c>
      <c r="E79" s="24" t="s">
        <v>4</v>
      </c>
      <c r="F79" s="84">
        <v>3500</v>
      </c>
    </row>
    <row r="80" spans="1:6" s="9" customFormat="1" ht="41.25" customHeight="1" outlineLevel="1">
      <c r="A80" s="12" t="s">
        <v>313</v>
      </c>
      <c r="B80" s="22" t="s">
        <v>258</v>
      </c>
      <c r="C80" s="23" t="s">
        <v>309</v>
      </c>
      <c r="D80" s="23" t="s">
        <v>1</v>
      </c>
      <c r="E80" s="24" t="s">
        <v>4</v>
      </c>
      <c r="F80" s="84">
        <f>F81</f>
        <v>1800</v>
      </c>
    </row>
    <row r="81" spans="1:6" s="9" customFormat="1" ht="64.5" customHeight="1" outlineLevel="1">
      <c r="A81" s="12" t="s">
        <v>314</v>
      </c>
      <c r="B81" s="22" t="s">
        <v>258</v>
      </c>
      <c r="C81" s="23" t="s">
        <v>310</v>
      </c>
      <c r="D81" s="23" t="s">
        <v>1</v>
      </c>
      <c r="E81" s="24" t="s">
        <v>4</v>
      </c>
      <c r="F81" s="84">
        <v>1800</v>
      </c>
    </row>
    <row r="82" spans="1:6" s="9" customFormat="1" ht="38.25" outlineLevel="1">
      <c r="A82" s="12" t="s">
        <v>378</v>
      </c>
      <c r="B82" s="22" t="s">
        <v>258</v>
      </c>
      <c r="C82" s="23" t="s">
        <v>270</v>
      </c>
      <c r="D82" s="23" t="s">
        <v>1</v>
      </c>
      <c r="E82" s="24" t="s">
        <v>4</v>
      </c>
      <c r="F82" s="84">
        <f>F83</f>
        <v>203800</v>
      </c>
    </row>
    <row r="83" spans="1:6" s="9" customFormat="1" ht="51" outlineLevel="1">
      <c r="A83" s="12" t="s">
        <v>350</v>
      </c>
      <c r="B83" s="22" t="s">
        <v>258</v>
      </c>
      <c r="C83" s="23" t="s">
        <v>271</v>
      </c>
      <c r="D83" s="23" t="s">
        <v>1</v>
      </c>
      <c r="E83" s="24" t="s">
        <v>4</v>
      </c>
      <c r="F83" s="84">
        <v>203800</v>
      </c>
    </row>
    <row r="84" spans="1:6" s="9" customFormat="1" ht="51" outlineLevel="1">
      <c r="A84" s="12" t="s">
        <v>379</v>
      </c>
      <c r="B84" s="22" t="s">
        <v>258</v>
      </c>
      <c r="C84" s="23" t="s">
        <v>272</v>
      </c>
      <c r="D84" s="23" t="s">
        <v>1</v>
      </c>
      <c r="E84" s="24" t="s">
        <v>4</v>
      </c>
      <c r="F84" s="84">
        <f>F85</f>
        <v>274900</v>
      </c>
    </row>
    <row r="85" spans="1:6" s="9" customFormat="1" ht="63.75" outlineLevel="1">
      <c r="A85" s="12" t="s">
        <v>351</v>
      </c>
      <c r="B85" s="22" t="s">
        <v>258</v>
      </c>
      <c r="C85" s="23" t="s">
        <v>273</v>
      </c>
      <c r="D85" s="23" t="s">
        <v>1</v>
      </c>
      <c r="E85" s="24" t="s">
        <v>4</v>
      </c>
      <c r="F85" s="84">
        <v>274900</v>
      </c>
    </row>
    <row r="86" spans="1:6" s="9" customFormat="1" ht="51" outlineLevel="1">
      <c r="A86" s="12" t="s">
        <v>380</v>
      </c>
      <c r="B86" s="22" t="s">
        <v>258</v>
      </c>
      <c r="C86" s="23" t="s">
        <v>274</v>
      </c>
      <c r="D86" s="23" t="s">
        <v>1</v>
      </c>
      <c r="E86" s="24" t="s">
        <v>4</v>
      </c>
      <c r="F86" s="84">
        <f>F87</f>
        <v>265300</v>
      </c>
    </row>
    <row r="87" spans="1:6" s="9" customFormat="1" ht="76.5" outlineLevel="1">
      <c r="A87" s="12" t="s">
        <v>352</v>
      </c>
      <c r="B87" s="22" t="s">
        <v>258</v>
      </c>
      <c r="C87" s="23" t="s">
        <v>275</v>
      </c>
      <c r="D87" s="23" t="s">
        <v>1</v>
      </c>
      <c r="E87" s="24" t="s">
        <v>4</v>
      </c>
      <c r="F87" s="84">
        <v>265300</v>
      </c>
    </row>
    <row r="88" spans="1:6" s="9" customFormat="1" ht="42" customHeight="1" outlineLevel="1">
      <c r="A88" s="12" t="s">
        <v>381</v>
      </c>
      <c r="B88" s="22" t="s">
        <v>258</v>
      </c>
      <c r="C88" s="23" t="s">
        <v>322</v>
      </c>
      <c r="D88" s="23" t="s">
        <v>1</v>
      </c>
      <c r="E88" s="24" t="s">
        <v>4</v>
      </c>
      <c r="F88" s="84">
        <f>F89</f>
        <v>200</v>
      </c>
    </row>
    <row r="89" spans="1:6" s="9" customFormat="1" ht="63.75" outlineLevel="1">
      <c r="A89" s="12" t="s">
        <v>374</v>
      </c>
      <c r="B89" s="22" t="s">
        <v>258</v>
      </c>
      <c r="C89" s="23" t="s">
        <v>323</v>
      </c>
      <c r="D89" s="23" t="s">
        <v>1</v>
      </c>
      <c r="E89" s="24" t="s">
        <v>4</v>
      </c>
      <c r="F89" s="84">
        <v>200</v>
      </c>
    </row>
    <row r="90" spans="1:6" s="9" customFormat="1" ht="38.25" outlineLevel="1">
      <c r="A90" s="12" t="s">
        <v>382</v>
      </c>
      <c r="B90" s="22" t="s">
        <v>258</v>
      </c>
      <c r="C90" s="23" t="s">
        <v>276</v>
      </c>
      <c r="D90" s="23" t="s">
        <v>1</v>
      </c>
      <c r="E90" s="24" t="s">
        <v>4</v>
      </c>
      <c r="F90" s="84">
        <f>F91</f>
        <v>185500</v>
      </c>
    </row>
    <row r="91" spans="1:6" s="9" customFormat="1" ht="54" customHeight="1" outlineLevel="1">
      <c r="A91" s="12" t="s">
        <v>353</v>
      </c>
      <c r="B91" s="22" t="s">
        <v>258</v>
      </c>
      <c r="C91" s="23" t="s">
        <v>277</v>
      </c>
      <c r="D91" s="23" t="s">
        <v>1</v>
      </c>
      <c r="E91" s="24" t="s">
        <v>4</v>
      </c>
      <c r="F91" s="84">
        <v>185500</v>
      </c>
    </row>
    <row r="92" spans="1:6" s="9" customFormat="1" ht="38.25" outlineLevel="1">
      <c r="A92" s="12" t="s">
        <v>383</v>
      </c>
      <c r="B92" s="22" t="s">
        <v>258</v>
      </c>
      <c r="C92" s="23" t="s">
        <v>248</v>
      </c>
      <c r="D92" s="23" t="s">
        <v>1</v>
      </c>
      <c r="E92" s="24" t="s">
        <v>4</v>
      </c>
      <c r="F92" s="84">
        <f>F93</f>
        <v>1632000</v>
      </c>
    </row>
    <row r="93" spans="1:6" s="9" customFormat="1" ht="51" outlineLevel="1">
      <c r="A93" s="12" t="s">
        <v>341</v>
      </c>
      <c r="B93" s="22" t="s">
        <v>258</v>
      </c>
      <c r="C93" s="23" t="s">
        <v>249</v>
      </c>
      <c r="D93" s="23" t="s">
        <v>1</v>
      </c>
      <c r="E93" s="24" t="s">
        <v>4</v>
      </c>
      <c r="F93" s="84">
        <v>1632000</v>
      </c>
    </row>
    <row r="94" spans="1:6" s="9" customFormat="1" ht="51" outlineLevel="1">
      <c r="A94" s="12" t="s">
        <v>384</v>
      </c>
      <c r="B94" s="22" t="s">
        <v>258</v>
      </c>
      <c r="C94" s="23" t="s">
        <v>221</v>
      </c>
      <c r="D94" s="23" t="s">
        <v>1</v>
      </c>
      <c r="E94" s="24" t="s">
        <v>4</v>
      </c>
      <c r="F94" s="84">
        <f>F95</f>
        <v>6479800</v>
      </c>
    </row>
    <row r="95" spans="1:6" s="9" customFormat="1" ht="66" customHeight="1" outlineLevel="1">
      <c r="A95" s="12" t="s">
        <v>354</v>
      </c>
      <c r="B95" s="22" t="s">
        <v>258</v>
      </c>
      <c r="C95" s="23" t="s">
        <v>220</v>
      </c>
      <c r="D95" s="23" t="s">
        <v>1</v>
      </c>
      <c r="E95" s="24" t="s">
        <v>4</v>
      </c>
      <c r="F95" s="84">
        <v>6479800</v>
      </c>
    </row>
    <row r="96" spans="1:6" s="9" customFormat="1" ht="28.5">
      <c r="A96" s="15" t="s">
        <v>336</v>
      </c>
      <c r="B96" s="16" t="s">
        <v>335</v>
      </c>
      <c r="C96" s="17" t="s">
        <v>74</v>
      </c>
      <c r="D96" s="17" t="s">
        <v>1</v>
      </c>
      <c r="E96" s="18" t="s">
        <v>2</v>
      </c>
      <c r="F96" s="82">
        <f>F97</f>
        <v>21700</v>
      </c>
    </row>
    <row r="97" spans="1:6" s="9" customFormat="1" ht="14.25" customHeight="1" outlineLevel="1">
      <c r="A97" s="69" t="s">
        <v>80</v>
      </c>
      <c r="B97" s="70" t="s">
        <v>335</v>
      </c>
      <c r="C97" s="71" t="s">
        <v>81</v>
      </c>
      <c r="D97" s="71" t="s">
        <v>1</v>
      </c>
      <c r="E97" s="72" t="s">
        <v>2</v>
      </c>
      <c r="F97" s="86">
        <f>F98</f>
        <v>21700</v>
      </c>
    </row>
    <row r="98" spans="1:6" s="9" customFormat="1" ht="25.5" outlineLevel="1">
      <c r="A98" s="11" t="s">
        <v>218</v>
      </c>
      <c r="B98" s="19" t="s">
        <v>335</v>
      </c>
      <c r="C98" s="20" t="s">
        <v>219</v>
      </c>
      <c r="D98" s="20" t="s">
        <v>1</v>
      </c>
      <c r="E98" s="21" t="s">
        <v>4</v>
      </c>
      <c r="F98" s="83">
        <f>F99</f>
        <v>21700</v>
      </c>
    </row>
    <row r="99" spans="1:6" s="9" customFormat="1" ht="38.25" outlineLevel="1">
      <c r="A99" s="12" t="s">
        <v>265</v>
      </c>
      <c r="B99" s="22" t="s">
        <v>335</v>
      </c>
      <c r="C99" s="23" t="s">
        <v>266</v>
      </c>
      <c r="D99" s="23" t="s">
        <v>1</v>
      </c>
      <c r="E99" s="24" t="s">
        <v>4</v>
      </c>
      <c r="F99" s="84">
        <f>F100</f>
        <v>21700</v>
      </c>
    </row>
    <row r="100" spans="1:6" s="9" customFormat="1" ht="51" outlineLevel="1">
      <c r="A100" s="12" t="s">
        <v>337</v>
      </c>
      <c r="B100" s="22" t="s">
        <v>335</v>
      </c>
      <c r="C100" s="23" t="s">
        <v>338</v>
      </c>
      <c r="D100" s="23" t="s">
        <v>1</v>
      </c>
      <c r="E100" s="24" t="s">
        <v>4</v>
      </c>
      <c r="F100" s="84">
        <v>21700</v>
      </c>
    </row>
    <row r="101" spans="1:6" s="9" customFormat="1" ht="28.5">
      <c r="A101" s="15" t="s">
        <v>339</v>
      </c>
      <c r="B101" s="16" t="s">
        <v>340</v>
      </c>
      <c r="C101" s="17" t="s">
        <v>74</v>
      </c>
      <c r="D101" s="17" t="s">
        <v>1</v>
      </c>
      <c r="E101" s="18" t="s">
        <v>2</v>
      </c>
      <c r="F101" s="82">
        <f>F102</f>
        <v>171800</v>
      </c>
    </row>
    <row r="102" spans="1:6" s="9" customFormat="1" ht="14.25" customHeight="1" outlineLevel="1">
      <c r="A102" s="69" t="s">
        <v>80</v>
      </c>
      <c r="B102" s="70" t="s">
        <v>340</v>
      </c>
      <c r="C102" s="71" t="s">
        <v>81</v>
      </c>
      <c r="D102" s="71" t="s">
        <v>1</v>
      </c>
      <c r="E102" s="72" t="s">
        <v>2</v>
      </c>
      <c r="F102" s="86">
        <f>F103</f>
        <v>171800</v>
      </c>
    </row>
    <row r="103" spans="1:6" s="9" customFormat="1" ht="25.5" outlineLevel="1">
      <c r="A103" s="11" t="s">
        <v>218</v>
      </c>
      <c r="B103" s="19" t="s">
        <v>340</v>
      </c>
      <c r="C103" s="20" t="s">
        <v>219</v>
      </c>
      <c r="D103" s="20" t="s">
        <v>1</v>
      </c>
      <c r="E103" s="21" t="s">
        <v>4</v>
      </c>
      <c r="F103" s="83">
        <f>F104+F106+F108+F110</f>
        <v>171800</v>
      </c>
    </row>
    <row r="104" spans="1:6" s="9" customFormat="1" ht="38.25" outlineLevel="1">
      <c r="A104" s="12" t="s">
        <v>259</v>
      </c>
      <c r="B104" s="22" t="s">
        <v>340</v>
      </c>
      <c r="C104" s="23" t="s">
        <v>260</v>
      </c>
      <c r="D104" s="23" t="s">
        <v>1</v>
      </c>
      <c r="E104" s="24" t="s">
        <v>4</v>
      </c>
      <c r="F104" s="84">
        <f>F105</f>
        <v>36300</v>
      </c>
    </row>
    <row r="105" spans="1:6" s="9" customFormat="1" ht="51" outlineLevel="1">
      <c r="A105" s="12" t="s">
        <v>321</v>
      </c>
      <c r="B105" s="22" t="s">
        <v>340</v>
      </c>
      <c r="C105" s="23" t="s">
        <v>261</v>
      </c>
      <c r="D105" s="23" t="s">
        <v>1</v>
      </c>
      <c r="E105" s="24" t="s">
        <v>4</v>
      </c>
      <c r="F105" s="84">
        <v>36300</v>
      </c>
    </row>
    <row r="106" spans="1:6" s="9" customFormat="1" ht="51" outlineLevel="1">
      <c r="A106" s="12" t="s">
        <v>262</v>
      </c>
      <c r="B106" s="22" t="s">
        <v>340</v>
      </c>
      <c r="C106" s="23" t="s">
        <v>263</v>
      </c>
      <c r="D106" s="23" t="s">
        <v>1</v>
      </c>
      <c r="E106" s="24" t="s">
        <v>4</v>
      </c>
      <c r="F106" s="84">
        <f>F107</f>
        <v>28100</v>
      </c>
    </row>
    <row r="107" spans="1:6" s="9" customFormat="1" ht="66.75" customHeight="1" outlineLevel="1">
      <c r="A107" s="12" t="s">
        <v>347</v>
      </c>
      <c r="B107" s="22" t="s">
        <v>340</v>
      </c>
      <c r="C107" s="23" t="s">
        <v>264</v>
      </c>
      <c r="D107" s="23" t="s">
        <v>1</v>
      </c>
      <c r="E107" s="24" t="s">
        <v>4</v>
      </c>
      <c r="F107" s="84">
        <v>28100</v>
      </c>
    </row>
    <row r="108" spans="1:6" s="9" customFormat="1" ht="38.25" outlineLevel="1">
      <c r="A108" s="12" t="s">
        <v>265</v>
      </c>
      <c r="B108" s="22" t="s">
        <v>340</v>
      </c>
      <c r="C108" s="23" t="s">
        <v>266</v>
      </c>
      <c r="D108" s="23" t="s">
        <v>1</v>
      </c>
      <c r="E108" s="24" t="s">
        <v>4</v>
      </c>
      <c r="F108" s="84">
        <f>F109</f>
        <v>35800</v>
      </c>
    </row>
    <row r="109" spans="1:6" s="9" customFormat="1" ht="53.25" customHeight="1" outlineLevel="1">
      <c r="A109" s="98" t="s">
        <v>348</v>
      </c>
      <c r="B109" s="49" t="s">
        <v>340</v>
      </c>
      <c r="C109" s="50" t="s">
        <v>267</v>
      </c>
      <c r="D109" s="23" t="s">
        <v>1</v>
      </c>
      <c r="E109" s="24" t="s">
        <v>4</v>
      </c>
      <c r="F109" s="84">
        <v>35800</v>
      </c>
    </row>
    <row r="110" spans="1:6" s="9" customFormat="1" ht="51" outlineLevel="1">
      <c r="A110" s="12" t="s">
        <v>384</v>
      </c>
      <c r="B110" s="22" t="s">
        <v>340</v>
      </c>
      <c r="C110" s="23" t="s">
        <v>221</v>
      </c>
      <c r="D110" s="23" t="s">
        <v>1</v>
      </c>
      <c r="E110" s="24" t="s">
        <v>4</v>
      </c>
      <c r="F110" s="84">
        <f>F111</f>
        <v>71600</v>
      </c>
    </row>
    <row r="111" spans="1:6" s="9" customFormat="1" ht="66" customHeight="1" outlineLevel="1">
      <c r="A111" s="12" t="s">
        <v>354</v>
      </c>
      <c r="B111" s="22" t="s">
        <v>340</v>
      </c>
      <c r="C111" s="23" t="s">
        <v>220</v>
      </c>
      <c r="D111" s="23" t="s">
        <v>1</v>
      </c>
      <c r="E111" s="24" t="s">
        <v>4</v>
      </c>
      <c r="F111" s="84">
        <v>71600</v>
      </c>
    </row>
    <row r="112" spans="1:6" s="9" customFormat="1" ht="28.5">
      <c r="A112" s="15" t="s">
        <v>333</v>
      </c>
      <c r="B112" s="16" t="s">
        <v>251</v>
      </c>
      <c r="C112" s="17" t="s">
        <v>74</v>
      </c>
      <c r="D112" s="17" t="s">
        <v>1</v>
      </c>
      <c r="E112" s="18" t="s">
        <v>2</v>
      </c>
      <c r="F112" s="82">
        <f t="shared" ref="F112" si="0">F113</f>
        <v>871500</v>
      </c>
    </row>
    <row r="113" spans="1:6" s="9" customFormat="1" ht="14.25" customHeight="1" outlineLevel="1">
      <c r="A113" s="69" t="s">
        <v>80</v>
      </c>
      <c r="B113" s="70" t="s">
        <v>251</v>
      </c>
      <c r="C113" s="71" t="s">
        <v>81</v>
      </c>
      <c r="D113" s="71" t="s">
        <v>1</v>
      </c>
      <c r="E113" s="72" t="s">
        <v>2</v>
      </c>
      <c r="F113" s="86">
        <f>F114</f>
        <v>871500</v>
      </c>
    </row>
    <row r="114" spans="1:6" s="9" customFormat="1" ht="25.5" outlineLevel="1">
      <c r="A114" s="11" t="s">
        <v>218</v>
      </c>
      <c r="B114" s="19" t="s">
        <v>251</v>
      </c>
      <c r="C114" s="20" t="s">
        <v>219</v>
      </c>
      <c r="D114" s="20" t="s">
        <v>1</v>
      </c>
      <c r="E114" s="21" t="s">
        <v>4</v>
      </c>
      <c r="F114" s="83">
        <f>F115+F117</f>
        <v>871500</v>
      </c>
    </row>
    <row r="115" spans="1:6" s="9" customFormat="1" ht="38.25" outlineLevel="1">
      <c r="A115" s="12" t="s">
        <v>383</v>
      </c>
      <c r="B115" s="22" t="s">
        <v>251</v>
      </c>
      <c r="C115" s="23" t="s">
        <v>248</v>
      </c>
      <c r="D115" s="23" t="s">
        <v>1</v>
      </c>
      <c r="E115" s="24" t="s">
        <v>4</v>
      </c>
      <c r="F115" s="84">
        <f>F116</f>
        <v>503500</v>
      </c>
    </row>
    <row r="116" spans="1:6" s="9" customFormat="1" ht="51" outlineLevel="1">
      <c r="A116" s="12" t="s">
        <v>341</v>
      </c>
      <c r="B116" s="22" t="s">
        <v>251</v>
      </c>
      <c r="C116" s="23" t="s">
        <v>249</v>
      </c>
      <c r="D116" s="23" t="s">
        <v>1</v>
      </c>
      <c r="E116" s="24" t="s">
        <v>4</v>
      </c>
      <c r="F116" s="84">
        <v>503500</v>
      </c>
    </row>
    <row r="117" spans="1:6" s="9" customFormat="1" ht="51" outlineLevel="1">
      <c r="A117" s="12" t="s">
        <v>384</v>
      </c>
      <c r="B117" s="22" t="s">
        <v>251</v>
      </c>
      <c r="C117" s="23" t="s">
        <v>221</v>
      </c>
      <c r="D117" s="23" t="s">
        <v>1</v>
      </c>
      <c r="E117" s="24" t="s">
        <v>4</v>
      </c>
      <c r="F117" s="84">
        <f>F118</f>
        <v>368000</v>
      </c>
    </row>
    <row r="118" spans="1:6" s="9" customFormat="1" ht="66" customHeight="1" outlineLevel="1">
      <c r="A118" s="12" t="s">
        <v>354</v>
      </c>
      <c r="B118" s="22" t="s">
        <v>251</v>
      </c>
      <c r="C118" s="23" t="s">
        <v>220</v>
      </c>
      <c r="D118" s="23" t="s">
        <v>1</v>
      </c>
      <c r="E118" s="24" t="s">
        <v>4</v>
      </c>
      <c r="F118" s="84">
        <v>368000</v>
      </c>
    </row>
    <row r="119" spans="1:6" s="9" customFormat="1" ht="16.5" customHeight="1">
      <c r="A119" s="15" t="s">
        <v>29</v>
      </c>
      <c r="B119" s="16" t="s">
        <v>7</v>
      </c>
      <c r="C119" s="17" t="s">
        <v>74</v>
      </c>
      <c r="D119" s="17" t="s">
        <v>1</v>
      </c>
      <c r="E119" s="18" t="s">
        <v>2</v>
      </c>
      <c r="F119" s="82">
        <f>F120+F133+F142</f>
        <v>385678300.00000006</v>
      </c>
    </row>
    <row r="120" spans="1:6" s="9" customFormat="1" ht="25.5">
      <c r="A120" s="34" t="s">
        <v>109</v>
      </c>
      <c r="B120" s="35" t="s">
        <v>7</v>
      </c>
      <c r="C120" s="36" t="s">
        <v>110</v>
      </c>
      <c r="D120" s="36" t="s">
        <v>1</v>
      </c>
      <c r="E120" s="37" t="s">
        <v>2</v>
      </c>
      <c r="F120" s="83">
        <f>F121+F123+F130</f>
        <v>341254700.00000006</v>
      </c>
    </row>
    <row r="121" spans="1:6" s="9" customFormat="1" ht="51">
      <c r="A121" s="34" t="s">
        <v>111</v>
      </c>
      <c r="B121" s="35" t="s">
        <v>7</v>
      </c>
      <c r="C121" s="36" t="s">
        <v>136</v>
      </c>
      <c r="D121" s="36" t="s">
        <v>1</v>
      </c>
      <c r="E121" s="37" t="s">
        <v>3</v>
      </c>
      <c r="F121" s="83">
        <f>F122</f>
        <v>10850000</v>
      </c>
    </row>
    <row r="122" spans="1:6" s="9" customFormat="1" ht="38.25" outlineLevel="1">
      <c r="A122" s="12" t="s">
        <v>30</v>
      </c>
      <c r="B122" s="22" t="s">
        <v>7</v>
      </c>
      <c r="C122" s="23" t="s">
        <v>62</v>
      </c>
      <c r="D122" s="23" t="s">
        <v>1</v>
      </c>
      <c r="E122" s="24" t="s">
        <v>3</v>
      </c>
      <c r="F122" s="84">
        <v>10850000</v>
      </c>
    </row>
    <row r="123" spans="1:6" s="38" customFormat="1" ht="63.75" outlineLevel="1">
      <c r="A123" s="11" t="s">
        <v>112</v>
      </c>
      <c r="B123" s="19" t="s">
        <v>7</v>
      </c>
      <c r="C123" s="20" t="s">
        <v>113</v>
      </c>
      <c r="D123" s="20" t="s">
        <v>1</v>
      </c>
      <c r="E123" s="21" t="s">
        <v>3</v>
      </c>
      <c r="F123" s="83">
        <f>F124+F126+F128</f>
        <v>330204700.00000006</v>
      </c>
    </row>
    <row r="124" spans="1:6" s="9" customFormat="1" ht="54" customHeight="1" outlineLevel="1">
      <c r="A124" s="12" t="s">
        <v>114</v>
      </c>
      <c r="B124" s="22" t="s">
        <v>7</v>
      </c>
      <c r="C124" s="23" t="s">
        <v>115</v>
      </c>
      <c r="D124" s="23" t="s">
        <v>1</v>
      </c>
      <c r="E124" s="24" t="s">
        <v>3</v>
      </c>
      <c r="F124" s="84">
        <f>F125</f>
        <v>281539300.00000006</v>
      </c>
    </row>
    <row r="125" spans="1:6" s="9" customFormat="1" ht="52.5" customHeight="1" outlineLevel="1">
      <c r="A125" s="12" t="s">
        <v>31</v>
      </c>
      <c r="B125" s="22" t="s">
        <v>7</v>
      </c>
      <c r="C125" s="23" t="s">
        <v>63</v>
      </c>
      <c r="D125" s="23" t="s">
        <v>1</v>
      </c>
      <c r="E125" s="24" t="s">
        <v>3</v>
      </c>
      <c r="F125" s="84">
        <v>281539300.00000006</v>
      </c>
    </row>
    <row r="126" spans="1:6" s="9" customFormat="1" ht="52.5" customHeight="1" outlineLevel="1">
      <c r="A126" s="12" t="s">
        <v>116</v>
      </c>
      <c r="B126" s="22" t="s">
        <v>7</v>
      </c>
      <c r="C126" s="23" t="s">
        <v>117</v>
      </c>
      <c r="D126" s="23" t="s">
        <v>1</v>
      </c>
      <c r="E126" s="24" t="s">
        <v>3</v>
      </c>
      <c r="F126" s="84">
        <f>F127</f>
        <v>22115700</v>
      </c>
    </row>
    <row r="127" spans="1:6" s="9" customFormat="1" ht="51.75" customHeight="1" outlineLevel="1">
      <c r="A127" s="12" t="s">
        <v>32</v>
      </c>
      <c r="B127" s="22" t="s">
        <v>7</v>
      </c>
      <c r="C127" s="23" t="s">
        <v>64</v>
      </c>
      <c r="D127" s="23" t="s">
        <v>1</v>
      </c>
      <c r="E127" s="24" t="s">
        <v>3</v>
      </c>
      <c r="F127" s="84">
        <v>22115700</v>
      </c>
    </row>
    <row r="128" spans="1:6" s="9" customFormat="1" ht="27" customHeight="1" outlineLevel="1">
      <c r="A128" s="12" t="s">
        <v>118</v>
      </c>
      <c r="B128" s="22" t="s">
        <v>7</v>
      </c>
      <c r="C128" s="23" t="s">
        <v>119</v>
      </c>
      <c r="D128" s="23" t="s">
        <v>1</v>
      </c>
      <c r="E128" s="24" t="s">
        <v>3</v>
      </c>
      <c r="F128" s="84">
        <f>F129</f>
        <v>26549700</v>
      </c>
    </row>
    <row r="129" spans="1:6" s="9" customFormat="1" ht="30.75" customHeight="1" outlineLevel="1">
      <c r="A129" s="12" t="s">
        <v>33</v>
      </c>
      <c r="B129" s="22" t="s">
        <v>7</v>
      </c>
      <c r="C129" s="23" t="s">
        <v>65</v>
      </c>
      <c r="D129" s="23" t="s">
        <v>1</v>
      </c>
      <c r="E129" s="24" t="s">
        <v>3</v>
      </c>
      <c r="F129" s="84">
        <v>26549700</v>
      </c>
    </row>
    <row r="130" spans="1:6" s="9" customFormat="1" ht="53.25" customHeight="1" outlineLevel="1">
      <c r="A130" s="12" t="s">
        <v>342</v>
      </c>
      <c r="B130" s="22" t="s">
        <v>7</v>
      </c>
      <c r="C130" s="23" t="s">
        <v>343</v>
      </c>
      <c r="D130" s="23" t="s">
        <v>1</v>
      </c>
      <c r="E130" s="24" t="s">
        <v>3</v>
      </c>
      <c r="F130" s="84">
        <f>F131</f>
        <v>200000</v>
      </c>
    </row>
    <row r="131" spans="1:6" s="9" customFormat="1" ht="54.75" customHeight="1" outlineLevel="1">
      <c r="A131" s="12" t="s">
        <v>344</v>
      </c>
      <c r="B131" s="22" t="s">
        <v>7</v>
      </c>
      <c r="C131" s="23" t="s">
        <v>345</v>
      </c>
      <c r="D131" s="23" t="s">
        <v>1</v>
      </c>
      <c r="E131" s="24" t="s">
        <v>3</v>
      </c>
      <c r="F131" s="84">
        <f>F132</f>
        <v>200000</v>
      </c>
    </row>
    <row r="132" spans="1:6" s="9" customFormat="1" ht="51" outlineLevel="1">
      <c r="A132" s="14" t="s">
        <v>346</v>
      </c>
      <c r="B132" s="22" t="s">
        <v>7</v>
      </c>
      <c r="C132" s="23" t="s">
        <v>398</v>
      </c>
      <c r="D132" s="23" t="s">
        <v>1</v>
      </c>
      <c r="E132" s="24" t="s">
        <v>3</v>
      </c>
      <c r="F132" s="84">
        <v>200000</v>
      </c>
    </row>
    <row r="133" spans="1:6" s="9" customFormat="1" ht="13.5" customHeight="1" outlineLevel="1">
      <c r="A133" s="69" t="s">
        <v>121</v>
      </c>
      <c r="B133" s="70" t="s">
        <v>7</v>
      </c>
      <c r="C133" s="71" t="s">
        <v>122</v>
      </c>
      <c r="D133" s="71" t="s">
        <v>1</v>
      </c>
      <c r="E133" s="72" t="s">
        <v>2</v>
      </c>
      <c r="F133" s="86">
        <f>F134+F136+F139</f>
        <v>43708600</v>
      </c>
    </row>
    <row r="134" spans="1:6" s="9" customFormat="1" ht="13.5" customHeight="1" outlineLevel="1">
      <c r="A134" s="11" t="s">
        <v>167</v>
      </c>
      <c r="B134" s="19" t="s">
        <v>7</v>
      </c>
      <c r="C134" s="20" t="s">
        <v>168</v>
      </c>
      <c r="D134" s="20" t="s">
        <v>1</v>
      </c>
      <c r="E134" s="21" t="s">
        <v>9</v>
      </c>
      <c r="F134" s="83">
        <f>F135</f>
        <v>2900000</v>
      </c>
    </row>
    <row r="135" spans="1:6" s="9" customFormat="1" ht="13.5" customHeight="1" outlineLevel="1">
      <c r="A135" s="12" t="s">
        <v>169</v>
      </c>
      <c r="B135" s="22" t="s">
        <v>7</v>
      </c>
      <c r="C135" s="23" t="s">
        <v>170</v>
      </c>
      <c r="D135" s="23" t="s">
        <v>1</v>
      </c>
      <c r="E135" s="24" t="s">
        <v>9</v>
      </c>
      <c r="F135" s="84">
        <v>2900000</v>
      </c>
    </row>
    <row r="136" spans="1:6" s="9" customFormat="1" ht="54" customHeight="1" outlineLevel="1">
      <c r="A136" s="11" t="s">
        <v>123</v>
      </c>
      <c r="B136" s="19" t="s">
        <v>7</v>
      </c>
      <c r="C136" s="20" t="s">
        <v>124</v>
      </c>
      <c r="D136" s="20" t="s">
        <v>1</v>
      </c>
      <c r="E136" s="21" t="s">
        <v>2</v>
      </c>
      <c r="F136" s="83">
        <f>F137</f>
        <v>24100000</v>
      </c>
    </row>
    <row r="137" spans="1:6" s="9" customFormat="1" ht="67.5" customHeight="1" outlineLevel="1">
      <c r="A137" s="12" t="s">
        <v>197</v>
      </c>
      <c r="B137" s="22" t="s">
        <v>7</v>
      </c>
      <c r="C137" s="23" t="s">
        <v>125</v>
      </c>
      <c r="D137" s="23" t="s">
        <v>1</v>
      </c>
      <c r="E137" s="24" t="s">
        <v>9</v>
      </c>
      <c r="F137" s="84">
        <f>F138</f>
        <v>24100000</v>
      </c>
    </row>
    <row r="138" spans="1:6" s="9" customFormat="1" ht="53.25" customHeight="1" outlineLevel="1">
      <c r="A138" s="12" t="s">
        <v>34</v>
      </c>
      <c r="B138" s="22" t="s">
        <v>7</v>
      </c>
      <c r="C138" s="23" t="s">
        <v>66</v>
      </c>
      <c r="D138" s="23" t="s">
        <v>1</v>
      </c>
      <c r="E138" s="24" t="s">
        <v>9</v>
      </c>
      <c r="F138" s="84">
        <v>24100000</v>
      </c>
    </row>
    <row r="139" spans="1:6" s="9" customFormat="1" ht="27" customHeight="1" outlineLevel="1">
      <c r="A139" s="11" t="s">
        <v>126</v>
      </c>
      <c r="B139" s="19" t="s">
        <v>7</v>
      </c>
      <c r="C139" s="20" t="s">
        <v>128</v>
      </c>
      <c r="D139" s="20" t="s">
        <v>1</v>
      </c>
      <c r="E139" s="21" t="s">
        <v>10</v>
      </c>
      <c r="F139" s="83">
        <f>F140</f>
        <v>16708599.999999998</v>
      </c>
    </row>
    <row r="140" spans="1:6" s="9" customFormat="1" ht="27" customHeight="1" outlineLevel="1">
      <c r="A140" s="12" t="s">
        <v>127</v>
      </c>
      <c r="B140" s="22" t="s">
        <v>7</v>
      </c>
      <c r="C140" s="23" t="s">
        <v>129</v>
      </c>
      <c r="D140" s="23" t="s">
        <v>1</v>
      </c>
      <c r="E140" s="24" t="s">
        <v>10</v>
      </c>
      <c r="F140" s="84">
        <f>F141</f>
        <v>16708599.999999998</v>
      </c>
    </row>
    <row r="141" spans="1:6" s="9" customFormat="1" ht="28.5" customHeight="1" outlineLevel="1">
      <c r="A141" s="12" t="s">
        <v>35</v>
      </c>
      <c r="B141" s="22" t="s">
        <v>7</v>
      </c>
      <c r="C141" s="23" t="s">
        <v>67</v>
      </c>
      <c r="D141" s="23" t="s">
        <v>1</v>
      </c>
      <c r="E141" s="24" t="s">
        <v>10</v>
      </c>
      <c r="F141" s="84">
        <v>16708599.999999998</v>
      </c>
    </row>
    <row r="142" spans="1:6" s="9" customFormat="1" outlineLevel="1">
      <c r="A142" s="69" t="s">
        <v>80</v>
      </c>
      <c r="B142" s="70" t="s">
        <v>7</v>
      </c>
      <c r="C142" s="71" t="s">
        <v>81</v>
      </c>
      <c r="D142" s="71" t="s">
        <v>1</v>
      </c>
      <c r="E142" s="72" t="s">
        <v>2</v>
      </c>
      <c r="F142" s="86">
        <f>F143</f>
        <v>715000</v>
      </c>
    </row>
    <row r="143" spans="1:6" s="9" customFormat="1" ht="76.5" outlineLevel="1">
      <c r="A143" s="11" t="s">
        <v>222</v>
      </c>
      <c r="B143" s="19" t="s">
        <v>7</v>
      </c>
      <c r="C143" s="20" t="s">
        <v>297</v>
      </c>
      <c r="D143" s="20" t="s">
        <v>1</v>
      </c>
      <c r="E143" s="21" t="s">
        <v>4</v>
      </c>
      <c r="F143" s="83">
        <f>F144+F146</f>
        <v>715000</v>
      </c>
    </row>
    <row r="144" spans="1:6" s="9" customFormat="1" ht="38.25" outlineLevel="1">
      <c r="A144" s="12" t="s">
        <v>223</v>
      </c>
      <c r="B144" s="22" t="s">
        <v>7</v>
      </c>
      <c r="C144" s="23" t="s">
        <v>224</v>
      </c>
      <c r="D144" s="23" t="s">
        <v>1</v>
      </c>
      <c r="E144" s="24" t="s">
        <v>4</v>
      </c>
      <c r="F144" s="84">
        <f>F145</f>
        <v>225000</v>
      </c>
    </row>
    <row r="145" spans="1:6" s="9" customFormat="1" ht="51" outlineLevel="1">
      <c r="A145" s="12" t="s">
        <v>226</v>
      </c>
      <c r="B145" s="22" t="s">
        <v>7</v>
      </c>
      <c r="C145" s="23" t="s">
        <v>225</v>
      </c>
      <c r="D145" s="23" t="s">
        <v>1</v>
      </c>
      <c r="E145" s="24" t="s">
        <v>4</v>
      </c>
      <c r="F145" s="84">
        <v>225000</v>
      </c>
    </row>
    <row r="146" spans="1:6" s="9" customFormat="1" ht="51.75" customHeight="1" outlineLevel="1">
      <c r="A146" s="12" t="s">
        <v>229</v>
      </c>
      <c r="B146" s="22" t="s">
        <v>7</v>
      </c>
      <c r="C146" s="23" t="s">
        <v>228</v>
      </c>
      <c r="D146" s="23" t="s">
        <v>1</v>
      </c>
      <c r="E146" s="24" t="s">
        <v>4</v>
      </c>
      <c r="F146" s="84">
        <f>F147</f>
        <v>490000</v>
      </c>
    </row>
    <row r="147" spans="1:6" s="9" customFormat="1" ht="51" outlineLevel="1">
      <c r="A147" s="12" t="s">
        <v>357</v>
      </c>
      <c r="B147" s="22" t="s">
        <v>7</v>
      </c>
      <c r="C147" s="23" t="s">
        <v>227</v>
      </c>
      <c r="D147" s="23" t="s">
        <v>1</v>
      </c>
      <c r="E147" s="24" t="s">
        <v>4</v>
      </c>
      <c r="F147" s="84">
        <v>490000</v>
      </c>
    </row>
    <row r="148" spans="1:6" s="9" customFormat="1" ht="17.25" customHeight="1">
      <c r="A148" s="15" t="s">
        <v>38</v>
      </c>
      <c r="B148" s="16" t="s">
        <v>12</v>
      </c>
      <c r="C148" s="17" t="s">
        <v>74</v>
      </c>
      <c r="D148" s="17" t="s">
        <v>1</v>
      </c>
      <c r="E148" s="18" t="s">
        <v>2</v>
      </c>
      <c r="F148" s="82">
        <f>F149</f>
        <v>8824200</v>
      </c>
    </row>
    <row r="149" spans="1:6" s="9" customFormat="1" outlineLevel="1">
      <c r="A149" s="69" t="s">
        <v>80</v>
      </c>
      <c r="B149" s="70" t="s">
        <v>12</v>
      </c>
      <c r="C149" s="71" t="s">
        <v>81</v>
      </c>
      <c r="D149" s="71" t="s">
        <v>1</v>
      </c>
      <c r="E149" s="72" t="s">
        <v>2</v>
      </c>
      <c r="F149" s="86">
        <f>F150</f>
        <v>8824200</v>
      </c>
    </row>
    <row r="150" spans="1:6" s="9" customFormat="1" ht="25.5" outlineLevel="1">
      <c r="A150" s="11" t="s">
        <v>375</v>
      </c>
      <c r="B150" s="19" t="s">
        <v>12</v>
      </c>
      <c r="C150" s="20" t="s">
        <v>230</v>
      </c>
      <c r="D150" s="20" t="s">
        <v>1</v>
      </c>
      <c r="E150" s="21" t="s">
        <v>4</v>
      </c>
      <c r="F150" s="83">
        <f>F151</f>
        <v>8824200</v>
      </c>
    </row>
    <row r="151" spans="1:6" s="9" customFormat="1" ht="42" customHeight="1" outlineLevel="1">
      <c r="A151" s="12" t="s">
        <v>376</v>
      </c>
      <c r="B151" s="22" t="s">
        <v>12</v>
      </c>
      <c r="C151" s="23" t="s">
        <v>231</v>
      </c>
      <c r="D151" s="23" t="s">
        <v>1</v>
      </c>
      <c r="E151" s="24" t="s">
        <v>4</v>
      </c>
      <c r="F151" s="84">
        <v>8824200</v>
      </c>
    </row>
    <row r="152" spans="1:6" s="9" customFormat="1" ht="31.5" customHeight="1">
      <c r="A152" s="15" t="s">
        <v>43</v>
      </c>
      <c r="B152" s="16" t="s">
        <v>17</v>
      </c>
      <c r="C152" s="17" t="s">
        <v>74</v>
      </c>
      <c r="D152" s="17" t="s">
        <v>1</v>
      </c>
      <c r="E152" s="18" t="s">
        <v>2</v>
      </c>
      <c r="F152" s="82">
        <f>F153+F157+F164</f>
        <v>3109400</v>
      </c>
    </row>
    <row r="153" spans="1:6" s="9" customFormat="1" ht="12.75" customHeight="1">
      <c r="A153" s="73" t="s">
        <v>207</v>
      </c>
      <c r="B153" s="74" t="s">
        <v>17</v>
      </c>
      <c r="C153" s="75" t="s">
        <v>120</v>
      </c>
      <c r="D153" s="75" t="s">
        <v>1</v>
      </c>
      <c r="E153" s="76" t="s">
        <v>2</v>
      </c>
      <c r="F153" s="86">
        <f>F154</f>
        <v>49100</v>
      </c>
    </row>
    <row r="154" spans="1:6" s="9" customFormat="1">
      <c r="A154" s="34" t="s">
        <v>327</v>
      </c>
      <c r="B154" s="35" t="s">
        <v>17</v>
      </c>
      <c r="C154" s="36" t="s">
        <v>324</v>
      </c>
      <c r="D154" s="36" t="s">
        <v>1</v>
      </c>
      <c r="E154" s="37" t="s">
        <v>8</v>
      </c>
      <c r="F154" s="83">
        <f>F155</f>
        <v>49100</v>
      </c>
    </row>
    <row r="155" spans="1:6" s="9" customFormat="1">
      <c r="A155" s="98" t="s">
        <v>328</v>
      </c>
      <c r="B155" s="49" t="s">
        <v>17</v>
      </c>
      <c r="C155" s="50" t="s">
        <v>325</v>
      </c>
      <c r="D155" s="50" t="s">
        <v>1</v>
      </c>
      <c r="E155" s="51" t="s">
        <v>8</v>
      </c>
      <c r="F155" s="84">
        <f>F156</f>
        <v>49100</v>
      </c>
    </row>
    <row r="156" spans="1:6" s="9" customFormat="1" outlineLevel="1">
      <c r="A156" s="101" t="s">
        <v>329</v>
      </c>
      <c r="B156" s="25" t="s">
        <v>17</v>
      </c>
      <c r="C156" s="26" t="s">
        <v>326</v>
      </c>
      <c r="D156" s="26" t="s">
        <v>1</v>
      </c>
      <c r="E156" s="27" t="s">
        <v>8</v>
      </c>
      <c r="F156" s="85">
        <v>49100</v>
      </c>
    </row>
    <row r="157" spans="1:6" s="9" customFormat="1" ht="13.5" customHeight="1" outlineLevel="1">
      <c r="A157" s="11" t="s">
        <v>80</v>
      </c>
      <c r="B157" s="19" t="s">
        <v>17</v>
      </c>
      <c r="C157" s="20" t="s">
        <v>81</v>
      </c>
      <c r="D157" s="20" t="s">
        <v>1</v>
      </c>
      <c r="E157" s="21" t="s">
        <v>2</v>
      </c>
      <c r="F157" s="83">
        <f>F158+F161</f>
        <v>3054300</v>
      </c>
    </row>
    <row r="158" spans="1:6" s="9" customFormat="1" outlineLevel="1">
      <c r="A158" s="11" t="s">
        <v>233</v>
      </c>
      <c r="B158" s="19" t="s">
        <v>17</v>
      </c>
      <c r="C158" s="20" t="s">
        <v>232</v>
      </c>
      <c r="D158" s="20" t="s">
        <v>1</v>
      </c>
      <c r="E158" s="21" t="s">
        <v>4</v>
      </c>
      <c r="F158" s="83">
        <f>F159</f>
        <v>2983700</v>
      </c>
    </row>
    <row r="159" spans="1:6" s="9" customFormat="1" ht="51" outlineLevel="1">
      <c r="A159" s="11" t="s">
        <v>252</v>
      </c>
      <c r="B159" s="19" t="s">
        <v>17</v>
      </c>
      <c r="C159" s="20" t="s">
        <v>253</v>
      </c>
      <c r="D159" s="20" t="s">
        <v>1</v>
      </c>
      <c r="E159" s="21" t="s">
        <v>4</v>
      </c>
      <c r="F159" s="83">
        <f>F160</f>
        <v>2983700</v>
      </c>
    </row>
    <row r="160" spans="1:6" s="9" customFormat="1" ht="39.75" customHeight="1" outlineLevel="1">
      <c r="A160" s="12" t="s">
        <v>254</v>
      </c>
      <c r="B160" s="22" t="s">
        <v>17</v>
      </c>
      <c r="C160" s="23" t="s">
        <v>255</v>
      </c>
      <c r="D160" s="23" t="s">
        <v>1</v>
      </c>
      <c r="E160" s="24" t="s">
        <v>4</v>
      </c>
      <c r="F160" s="84">
        <v>2983700</v>
      </c>
    </row>
    <row r="161" spans="1:6" s="9" customFormat="1" outlineLevel="1">
      <c r="A161" s="11" t="s">
        <v>234</v>
      </c>
      <c r="B161" s="19" t="s">
        <v>17</v>
      </c>
      <c r="C161" s="20" t="s">
        <v>235</v>
      </c>
      <c r="D161" s="20" t="s">
        <v>1</v>
      </c>
      <c r="E161" s="21" t="s">
        <v>4</v>
      </c>
      <c r="F161" s="83">
        <f>F162</f>
        <v>70600</v>
      </c>
    </row>
    <row r="162" spans="1:6" s="9" customFormat="1" ht="25.5" outlineLevel="1">
      <c r="A162" s="12" t="s">
        <v>237</v>
      </c>
      <c r="B162" s="22" t="s">
        <v>17</v>
      </c>
      <c r="C162" s="23" t="s">
        <v>236</v>
      </c>
      <c r="D162" s="23" t="s">
        <v>1</v>
      </c>
      <c r="E162" s="24" t="s">
        <v>4</v>
      </c>
      <c r="F162" s="84">
        <f>F163</f>
        <v>70600</v>
      </c>
    </row>
    <row r="163" spans="1:6" s="9" customFormat="1" ht="42.75" customHeight="1" outlineLevel="1">
      <c r="A163" s="12" t="s">
        <v>239</v>
      </c>
      <c r="B163" s="22" t="s">
        <v>17</v>
      </c>
      <c r="C163" s="23" t="s">
        <v>238</v>
      </c>
      <c r="D163" s="23" t="s">
        <v>1</v>
      </c>
      <c r="E163" s="24" t="s">
        <v>4</v>
      </c>
      <c r="F163" s="84">
        <v>70600</v>
      </c>
    </row>
    <row r="164" spans="1:6" s="9" customFormat="1" outlineLevel="1">
      <c r="A164" s="69" t="s">
        <v>130</v>
      </c>
      <c r="B164" s="70" t="s">
        <v>17</v>
      </c>
      <c r="C164" s="71" t="s">
        <v>131</v>
      </c>
      <c r="D164" s="71" t="s">
        <v>1</v>
      </c>
      <c r="E164" s="72" t="s">
        <v>2</v>
      </c>
      <c r="F164" s="86">
        <f>F165</f>
        <v>6000</v>
      </c>
    </row>
    <row r="165" spans="1:6" s="9" customFormat="1" outlineLevel="1">
      <c r="A165" s="11" t="s">
        <v>130</v>
      </c>
      <c r="B165" s="19" t="s">
        <v>17</v>
      </c>
      <c r="C165" s="20" t="s">
        <v>132</v>
      </c>
      <c r="D165" s="20" t="s">
        <v>1</v>
      </c>
      <c r="E165" s="21" t="s">
        <v>18</v>
      </c>
      <c r="F165" s="83">
        <f>F166</f>
        <v>6000</v>
      </c>
    </row>
    <row r="166" spans="1:6" s="9" customFormat="1" ht="15" customHeight="1" outlineLevel="1">
      <c r="A166" s="14" t="s">
        <v>44</v>
      </c>
      <c r="B166" s="25" t="s">
        <v>17</v>
      </c>
      <c r="C166" s="26" t="s">
        <v>68</v>
      </c>
      <c r="D166" s="26" t="s">
        <v>1</v>
      </c>
      <c r="E166" s="27" t="s">
        <v>18</v>
      </c>
      <c r="F166" s="85">
        <v>6000</v>
      </c>
    </row>
    <row r="167" spans="1:6" s="9" customFormat="1" ht="30" customHeight="1">
      <c r="A167" s="15" t="s">
        <v>365</v>
      </c>
      <c r="B167" s="16" t="s">
        <v>19</v>
      </c>
      <c r="C167" s="17" t="s">
        <v>74</v>
      </c>
      <c r="D167" s="17" t="s">
        <v>1</v>
      </c>
      <c r="E167" s="18" t="s">
        <v>2</v>
      </c>
      <c r="F167" s="82">
        <f>F168+F171+F175</f>
        <v>2729100</v>
      </c>
    </row>
    <row r="168" spans="1:6" s="9" customFormat="1" outlineLevel="1">
      <c r="A168" s="34" t="s">
        <v>105</v>
      </c>
      <c r="B168" s="35" t="s">
        <v>19</v>
      </c>
      <c r="C168" s="36" t="s">
        <v>106</v>
      </c>
      <c r="D168" s="36" t="s">
        <v>1</v>
      </c>
      <c r="E168" s="37" t="s">
        <v>2</v>
      </c>
      <c r="F168" s="83">
        <f>F169</f>
        <v>125000</v>
      </c>
    </row>
    <row r="169" spans="1:6" s="9" customFormat="1" ht="25.5" outlineLevel="1">
      <c r="A169" s="34" t="s">
        <v>166</v>
      </c>
      <c r="B169" s="35" t="s">
        <v>19</v>
      </c>
      <c r="C169" s="36" t="s">
        <v>164</v>
      </c>
      <c r="D169" s="36" t="s">
        <v>1</v>
      </c>
      <c r="E169" s="37" t="s">
        <v>5</v>
      </c>
      <c r="F169" s="83">
        <f>F170</f>
        <v>125000</v>
      </c>
    </row>
    <row r="170" spans="1:6" s="9" customFormat="1" ht="27" customHeight="1" outlineLevel="1">
      <c r="A170" s="12" t="s">
        <v>45</v>
      </c>
      <c r="B170" s="22" t="s">
        <v>19</v>
      </c>
      <c r="C170" s="23" t="s">
        <v>69</v>
      </c>
      <c r="D170" s="23" t="s">
        <v>1</v>
      </c>
      <c r="E170" s="24" t="s">
        <v>5</v>
      </c>
      <c r="F170" s="84">
        <v>125000</v>
      </c>
    </row>
    <row r="171" spans="1:6" s="9" customFormat="1" ht="12.75" customHeight="1">
      <c r="A171" s="73" t="s">
        <v>207</v>
      </c>
      <c r="B171" s="74" t="s">
        <v>19</v>
      </c>
      <c r="C171" s="75" t="s">
        <v>120</v>
      </c>
      <c r="D171" s="75" t="s">
        <v>1</v>
      </c>
      <c r="E171" s="76" t="s">
        <v>2</v>
      </c>
      <c r="F171" s="86">
        <f>F172</f>
        <v>1600</v>
      </c>
    </row>
    <row r="172" spans="1:6" s="9" customFormat="1">
      <c r="A172" s="34" t="s">
        <v>318</v>
      </c>
      <c r="B172" s="35" t="s">
        <v>19</v>
      </c>
      <c r="C172" s="36" t="s">
        <v>317</v>
      </c>
      <c r="D172" s="36" t="s">
        <v>1</v>
      </c>
      <c r="E172" s="37" t="s">
        <v>8</v>
      </c>
      <c r="F172" s="83">
        <f>F173</f>
        <v>1600</v>
      </c>
    </row>
    <row r="173" spans="1:6" s="9" customFormat="1">
      <c r="A173" s="98" t="s">
        <v>319</v>
      </c>
      <c r="B173" s="49" t="s">
        <v>19</v>
      </c>
      <c r="C173" s="50" t="s">
        <v>316</v>
      </c>
      <c r="D173" s="50" t="s">
        <v>1</v>
      </c>
      <c r="E173" s="51" t="s">
        <v>8</v>
      </c>
      <c r="F173" s="84">
        <f>F174</f>
        <v>1600</v>
      </c>
    </row>
    <row r="174" spans="1:6" s="9" customFormat="1" ht="25.5" outlineLevel="1">
      <c r="A174" s="98" t="s">
        <v>320</v>
      </c>
      <c r="B174" s="22" t="s">
        <v>19</v>
      </c>
      <c r="C174" s="23" t="s">
        <v>315</v>
      </c>
      <c r="D174" s="23" t="s">
        <v>1</v>
      </c>
      <c r="E174" s="24" t="s">
        <v>8</v>
      </c>
      <c r="F174" s="84">
        <v>1600</v>
      </c>
    </row>
    <row r="175" spans="1:6" s="9" customFormat="1" outlineLevel="1">
      <c r="A175" s="69" t="s">
        <v>80</v>
      </c>
      <c r="B175" s="70" t="s">
        <v>19</v>
      </c>
      <c r="C175" s="71" t="s">
        <v>81</v>
      </c>
      <c r="D175" s="71" t="s">
        <v>1</v>
      </c>
      <c r="E175" s="72" t="s">
        <v>2</v>
      </c>
      <c r="F175" s="86">
        <f>F176+F179</f>
        <v>2602500</v>
      </c>
    </row>
    <row r="176" spans="1:6" s="9" customFormat="1" ht="76.5" outlineLevel="1">
      <c r="A176" s="11" t="s">
        <v>222</v>
      </c>
      <c r="B176" s="19" t="s">
        <v>19</v>
      </c>
      <c r="C176" s="20" t="s">
        <v>297</v>
      </c>
      <c r="D176" s="20" t="s">
        <v>1</v>
      </c>
      <c r="E176" s="21" t="s">
        <v>4</v>
      </c>
      <c r="F176" s="83">
        <f>F177</f>
        <v>1058400</v>
      </c>
    </row>
    <row r="177" spans="1:6" s="9" customFormat="1" ht="38.25" outlineLevel="1">
      <c r="A177" s="12" t="s">
        <v>223</v>
      </c>
      <c r="B177" s="22" t="s">
        <v>19</v>
      </c>
      <c r="C177" s="23" t="s">
        <v>224</v>
      </c>
      <c r="D177" s="23" t="s">
        <v>1</v>
      </c>
      <c r="E177" s="24" t="s">
        <v>4</v>
      </c>
      <c r="F177" s="84">
        <f>F178</f>
        <v>1058400</v>
      </c>
    </row>
    <row r="178" spans="1:6" s="9" customFormat="1" ht="51" outlineLevel="1">
      <c r="A178" s="12" t="s">
        <v>226</v>
      </c>
      <c r="B178" s="22" t="s">
        <v>19</v>
      </c>
      <c r="C178" s="23" t="s">
        <v>225</v>
      </c>
      <c r="D178" s="23" t="s">
        <v>1</v>
      </c>
      <c r="E178" s="24" t="s">
        <v>4</v>
      </c>
      <c r="F178" s="84">
        <v>1058400</v>
      </c>
    </row>
    <row r="179" spans="1:6" s="9" customFormat="1" outlineLevel="1">
      <c r="A179" s="11" t="s">
        <v>233</v>
      </c>
      <c r="B179" s="19" t="s">
        <v>19</v>
      </c>
      <c r="C179" s="20" t="s">
        <v>232</v>
      </c>
      <c r="D179" s="20" t="s">
        <v>1</v>
      </c>
      <c r="E179" s="21" t="s">
        <v>4</v>
      </c>
      <c r="F179" s="83">
        <f>F180</f>
        <v>1544100</v>
      </c>
    </row>
    <row r="180" spans="1:6" s="9" customFormat="1" ht="51" outlineLevel="1">
      <c r="A180" s="12" t="s">
        <v>252</v>
      </c>
      <c r="B180" s="22" t="s">
        <v>19</v>
      </c>
      <c r="C180" s="23" t="s">
        <v>253</v>
      </c>
      <c r="D180" s="23" t="s">
        <v>1</v>
      </c>
      <c r="E180" s="24" t="s">
        <v>4</v>
      </c>
      <c r="F180" s="84">
        <f>F181</f>
        <v>1544100</v>
      </c>
    </row>
    <row r="181" spans="1:6" s="9" customFormat="1" ht="39.75" customHeight="1" outlineLevel="1">
      <c r="A181" s="12" t="s">
        <v>254</v>
      </c>
      <c r="B181" s="22" t="s">
        <v>19</v>
      </c>
      <c r="C181" s="23" t="s">
        <v>255</v>
      </c>
      <c r="D181" s="23" t="s">
        <v>1</v>
      </c>
      <c r="E181" s="24" t="s">
        <v>4</v>
      </c>
      <c r="F181" s="84">
        <v>1544100</v>
      </c>
    </row>
    <row r="182" spans="1:6" s="9" customFormat="1" ht="15.75" customHeight="1">
      <c r="A182" s="15" t="s">
        <v>47</v>
      </c>
      <c r="B182" s="16" t="s">
        <v>21</v>
      </c>
      <c r="C182" s="17" t="s">
        <v>74</v>
      </c>
      <c r="D182" s="17" t="s">
        <v>1</v>
      </c>
      <c r="E182" s="18" t="s">
        <v>2</v>
      </c>
      <c r="F182" s="82">
        <f>F183</f>
        <v>7245600</v>
      </c>
    </row>
    <row r="183" spans="1:6" s="9" customFormat="1" ht="13.5" customHeight="1" outlineLevel="1">
      <c r="A183" s="69" t="s">
        <v>80</v>
      </c>
      <c r="B183" s="70" t="s">
        <v>21</v>
      </c>
      <c r="C183" s="71" t="s">
        <v>81</v>
      </c>
      <c r="D183" s="71" t="s">
        <v>1</v>
      </c>
      <c r="E183" s="72" t="s">
        <v>2</v>
      </c>
      <c r="F183" s="86">
        <f>F184+F187</f>
        <v>7245600</v>
      </c>
    </row>
    <row r="184" spans="1:6" s="9" customFormat="1" ht="25.5" outlineLevel="1">
      <c r="A184" s="11" t="s">
        <v>218</v>
      </c>
      <c r="B184" s="19" t="s">
        <v>21</v>
      </c>
      <c r="C184" s="20" t="s">
        <v>219</v>
      </c>
      <c r="D184" s="20" t="s">
        <v>1</v>
      </c>
      <c r="E184" s="21" t="s">
        <v>4</v>
      </c>
      <c r="F184" s="83">
        <f>F185</f>
        <v>2454300</v>
      </c>
    </row>
    <row r="185" spans="1:6" s="9" customFormat="1" ht="38.25" outlineLevel="1">
      <c r="A185" s="98" t="s">
        <v>383</v>
      </c>
      <c r="B185" s="49" t="s">
        <v>21</v>
      </c>
      <c r="C185" s="50" t="s">
        <v>248</v>
      </c>
      <c r="D185" s="50" t="s">
        <v>1</v>
      </c>
      <c r="E185" s="51" t="s">
        <v>4</v>
      </c>
      <c r="F185" s="84">
        <f>F186</f>
        <v>2454300</v>
      </c>
    </row>
    <row r="186" spans="1:6" s="9" customFormat="1" ht="51" outlineLevel="1">
      <c r="A186" s="12" t="s">
        <v>278</v>
      </c>
      <c r="B186" s="22" t="s">
        <v>21</v>
      </c>
      <c r="C186" s="23" t="s">
        <v>279</v>
      </c>
      <c r="D186" s="23" t="s">
        <v>1</v>
      </c>
      <c r="E186" s="24" t="s">
        <v>4</v>
      </c>
      <c r="F186" s="84">
        <v>2454300</v>
      </c>
    </row>
    <row r="187" spans="1:6" s="9" customFormat="1" outlineLevel="1">
      <c r="A187" s="11" t="s">
        <v>233</v>
      </c>
      <c r="B187" s="19" t="s">
        <v>21</v>
      </c>
      <c r="C187" s="20" t="s">
        <v>232</v>
      </c>
      <c r="D187" s="20" t="s">
        <v>1</v>
      </c>
      <c r="E187" s="21" t="s">
        <v>4</v>
      </c>
      <c r="F187" s="83">
        <f>F188</f>
        <v>4791300</v>
      </c>
    </row>
    <row r="188" spans="1:6" s="9" customFormat="1" ht="51.75" customHeight="1" outlineLevel="1">
      <c r="A188" s="12" t="s">
        <v>252</v>
      </c>
      <c r="B188" s="22" t="s">
        <v>21</v>
      </c>
      <c r="C188" s="23" t="s">
        <v>253</v>
      </c>
      <c r="D188" s="23" t="s">
        <v>1</v>
      </c>
      <c r="E188" s="24" t="s">
        <v>4</v>
      </c>
      <c r="F188" s="84">
        <f>F189</f>
        <v>4791300</v>
      </c>
    </row>
    <row r="189" spans="1:6" s="9" customFormat="1" ht="51" outlineLevel="1">
      <c r="A189" s="14" t="s">
        <v>254</v>
      </c>
      <c r="B189" s="25" t="s">
        <v>21</v>
      </c>
      <c r="C189" s="26" t="s">
        <v>255</v>
      </c>
      <c r="D189" s="26" t="s">
        <v>1</v>
      </c>
      <c r="E189" s="27" t="s">
        <v>4</v>
      </c>
      <c r="F189" s="85">
        <v>4791300</v>
      </c>
    </row>
    <row r="190" spans="1:6" s="9" customFormat="1" outlineLevel="1">
      <c r="A190" s="12"/>
      <c r="B190" s="22"/>
      <c r="C190" s="23"/>
      <c r="D190" s="23"/>
      <c r="E190" s="24"/>
      <c r="F190" s="84"/>
    </row>
    <row r="191" spans="1:6" ht="21" customHeight="1">
      <c r="A191" s="45" t="s">
        <v>137</v>
      </c>
      <c r="B191" s="5" t="s">
        <v>2</v>
      </c>
      <c r="C191" s="6" t="s">
        <v>138</v>
      </c>
      <c r="D191" s="6" t="s">
        <v>1</v>
      </c>
      <c r="E191" s="7" t="s">
        <v>2</v>
      </c>
      <c r="F191" s="81">
        <f>F192+F272</f>
        <v>11561403716.279999</v>
      </c>
    </row>
    <row r="192" spans="1:6" ht="31.5">
      <c r="A192" s="33" t="s">
        <v>139</v>
      </c>
      <c r="B192" s="46" t="s">
        <v>2</v>
      </c>
      <c r="C192" s="47" t="s">
        <v>140</v>
      </c>
      <c r="D192" s="47" t="s">
        <v>1</v>
      </c>
      <c r="E192" s="48" t="s">
        <v>2</v>
      </c>
      <c r="F192" s="87">
        <f>F193+F197+F231+F259</f>
        <v>11556611516.279999</v>
      </c>
    </row>
    <row r="193" spans="1:7" s="9" customFormat="1" ht="30.75" customHeight="1" outlineLevel="1">
      <c r="A193" s="15" t="s">
        <v>280</v>
      </c>
      <c r="B193" s="16" t="s">
        <v>2</v>
      </c>
      <c r="C193" s="17" t="s">
        <v>281</v>
      </c>
      <c r="D193" s="17" t="s">
        <v>1</v>
      </c>
      <c r="E193" s="18">
        <v>150</v>
      </c>
      <c r="F193" s="82">
        <f>F194</f>
        <v>506964652</v>
      </c>
    </row>
    <row r="194" spans="1:7" s="38" customFormat="1" ht="25.5" outlineLevel="1">
      <c r="A194" s="11" t="s">
        <v>282</v>
      </c>
      <c r="B194" s="19" t="s">
        <v>2</v>
      </c>
      <c r="C194" s="20" t="s">
        <v>283</v>
      </c>
      <c r="D194" s="20" t="s">
        <v>1</v>
      </c>
      <c r="E194" s="21">
        <v>150</v>
      </c>
      <c r="F194" s="83">
        <f>F195</f>
        <v>506964652</v>
      </c>
    </row>
    <row r="195" spans="1:7" s="9" customFormat="1" ht="25.5" outlineLevel="1">
      <c r="A195" s="12" t="s">
        <v>284</v>
      </c>
      <c r="B195" s="22" t="s">
        <v>2</v>
      </c>
      <c r="C195" s="23" t="s">
        <v>285</v>
      </c>
      <c r="D195" s="23" t="s">
        <v>1</v>
      </c>
      <c r="E195" s="24">
        <v>150</v>
      </c>
      <c r="F195" s="84">
        <f>F196</f>
        <v>506964652</v>
      </c>
    </row>
    <row r="196" spans="1:7" s="9" customFormat="1" ht="15" customHeight="1" outlineLevel="1">
      <c r="A196" s="13" t="s">
        <v>42</v>
      </c>
      <c r="B196" s="28" t="s">
        <v>16</v>
      </c>
      <c r="C196" s="29" t="s">
        <v>285</v>
      </c>
      <c r="D196" s="29" t="s">
        <v>1</v>
      </c>
      <c r="E196" s="30">
        <v>150</v>
      </c>
      <c r="F196" s="103">
        <v>506964652</v>
      </c>
    </row>
    <row r="197" spans="1:7" s="9" customFormat="1" ht="30.75" customHeight="1" outlineLevel="1">
      <c r="A197" s="15" t="s">
        <v>141</v>
      </c>
      <c r="B197" s="16" t="s">
        <v>2</v>
      </c>
      <c r="C197" s="17" t="s">
        <v>171</v>
      </c>
      <c r="D197" s="17" t="s">
        <v>1</v>
      </c>
      <c r="E197" s="18">
        <v>150</v>
      </c>
      <c r="F197" s="82">
        <f>F198+F201+F204+F207+F210+F213+F216+F219+F222</f>
        <v>2098978845.6199999</v>
      </c>
    </row>
    <row r="198" spans="1:7" s="38" customFormat="1" ht="76.5" outlineLevel="1">
      <c r="A198" s="34" t="s">
        <v>390</v>
      </c>
      <c r="B198" s="19" t="s">
        <v>2</v>
      </c>
      <c r="C198" s="20" t="s">
        <v>298</v>
      </c>
      <c r="D198" s="20" t="s">
        <v>1</v>
      </c>
      <c r="E198" s="21">
        <v>150</v>
      </c>
      <c r="F198" s="83">
        <f t="shared" ref="F198:F199" si="1">F199</f>
        <v>68122862.010000005</v>
      </c>
    </row>
    <row r="199" spans="1:7" s="9" customFormat="1" ht="76.5" outlineLevel="1">
      <c r="A199" s="12" t="s">
        <v>358</v>
      </c>
      <c r="B199" s="22" t="s">
        <v>2</v>
      </c>
      <c r="C199" s="23" t="s">
        <v>299</v>
      </c>
      <c r="D199" s="23" t="s">
        <v>1</v>
      </c>
      <c r="E199" s="24">
        <v>150</v>
      </c>
      <c r="F199" s="84">
        <f t="shared" si="1"/>
        <v>68122862.010000005</v>
      </c>
    </row>
    <row r="200" spans="1:7" s="9" customFormat="1" ht="18" customHeight="1" outlineLevel="1">
      <c r="A200" s="13" t="s">
        <v>29</v>
      </c>
      <c r="B200" s="28" t="s">
        <v>7</v>
      </c>
      <c r="C200" s="29" t="s">
        <v>299</v>
      </c>
      <c r="D200" s="29" t="s">
        <v>1</v>
      </c>
      <c r="E200" s="30">
        <v>150</v>
      </c>
      <c r="F200" s="88">
        <v>68122862.010000005</v>
      </c>
    </row>
    <row r="201" spans="1:7" s="38" customFormat="1" ht="63.75" outlineLevel="1">
      <c r="A201" s="34" t="s">
        <v>300</v>
      </c>
      <c r="B201" s="35" t="s">
        <v>2</v>
      </c>
      <c r="C201" s="36" t="s">
        <v>301</v>
      </c>
      <c r="D201" s="36" t="s">
        <v>1</v>
      </c>
      <c r="E201" s="37">
        <v>150</v>
      </c>
      <c r="F201" s="83">
        <f t="shared" ref="F201:F205" si="2">F202</f>
        <v>181195915.08000001</v>
      </c>
      <c r="G201" s="106"/>
    </row>
    <row r="202" spans="1:7" s="9" customFormat="1" ht="53.25" customHeight="1" outlineLevel="1">
      <c r="A202" s="12" t="s">
        <v>302</v>
      </c>
      <c r="B202" s="22" t="s">
        <v>2</v>
      </c>
      <c r="C202" s="23" t="s">
        <v>303</v>
      </c>
      <c r="D202" s="23" t="s">
        <v>1</v>
      </c>
      <c r="E202" s="24">
        <v>150</v>
      </c>
      <c r="F202" s="84">
        <f t="shared" si="2"/>
        <v>181195915.08000001</v>
      </c>
    </row>
    <row r="203" spans="1:7" s="9" customFormat="1" ht="12.75" customHeight="1" outlineLevel="1">
      <c r="A203" s="13" t="s">
        <v>29</v>
      </c>
      <c r="B203" s="28" t="s">
        <v>7</v>
      </c>
      <c r="C203" s="29" t="s">
        <v>303</v>
      </c>
      <c r="D203" s="29" t="s">
        <v>1</v>
      </c>
      <c r="E203" s="30">
        <v>150</v>
      </c>
      <c r="F203" s="88">
        <v>181195915.08000001</v>
      </c>
    </row>
    <row r="204" spans="1:7" s="38" customFormat="1" ht="63.75" outlineLevel="1">
      <c r="A204" s="11" t="s">
        <v>391</v>
      </c>
      <c r="B204" s="19" t="s">
        <v>2</v>
      </c>
      <c r="C204" s="20" t="s">
        <v>359</v>
      </c>
      <c r="D204" s="20" t="s">
        <v>1</v>
      </c>
      <c r="E204" s="21">
        <v>150</v>
      </c>
      <c r="F204" s="83">
        <f t="shared" si="2"/>
        <v>3283800</v>
      </c>
    </row>
    <row r="205" spans="1:7" s="9" customFormat="1" ht="63.75" outlineLevel="1">
      <c r="A205" s="12" t="s">
        <v>361</v>
      </c>
      <c r="B205" s="22" t="s">
        <v>2</v>
      </c>
      <c r="C205" s="23" t="s">
        <v>360</v>
      </c>
      <c r="D205" s="23" t="s">
        <v>1</v>
      </c>
      <c r="E205" s="24">
        <v>150</v>
      </c>
      <c r="F205" s="84">
        <f t="shared" si="2"/>
        <v>3283800</v>
      </c>
    </row>
    <row r="206" spans="1:7" s="9" customFormat="1" ht="12.75" customHeight="1" outlineLevel="1">
      <c r="A206" s="13" t="s">
        <v>41</v>
      </c>
      <c r="B206" s="28" t="s">
        <v>15</v>
      </c>
      <c r="C206" s="29" t="s">
        <v>360</v>
      </c>
      <c r="D206" s="29" t="s">
        <v>1</v>
      </c>
      <c r="E206" s="30">
        <v>150</v>
      </c>
      <c r="F206" s="88">
        <v>3283800</v>
      </c>
    </row>
    <row r="207" spans="1:7" s="38" customFormat="1" ht="38.25" outlineLevel="1">
      <c r="A207" s="11" t="s">
        <v>286</v>
      </c>
      <c r="B207" s="19" t="s">
        <v>2</v>
      </c>
      <c r="C207" s="20" t="s">
        <v>287</v>
      </c>
      <c r="D207" s="20" t="s">
        <v>1</v>
      </c>
      <c r="E207" s="21">
        <v>150</v>
      </c>
      <c r="F207" s="83">
        <f t="shared" ref="F207:F208" si="3">F208</f>
        <v>268206500</v>
      </c>
    </row>
    <row r="208" spans="1:7" s="9" customFormat="1" ht="38.25" outlineLevel="1">
      <c r="A208" s="12" t="s">
        <v>288</v>
      </c>
      <c r="B208" s="22" t="s">
        <v>2</v>
      </c>
      <c r="C208" s="23" t="s">
        <v>289</v>
      </c>
      <c r="D208" s="23" t="s">
        <v>1</v>
      </c>
      <c r="E208" s="24">
        <v>150</v>
      </c>
      <c r="F208" s="84">
        <f t="shared" si="3"/>
        <v>268206500</v>
      </c>
    </row>
    <row r="209" spans="1:6" s="9" customFormat="1" outlineLevel="1">
      <c r="A209" s="13" t="s">
        <v>41</v>
      </c>
      <c r="B209" s="28" t="s">
        <v>15</v>
      </c>
      <c r="C209" s="29" t="s">
        <v>289</v>
      </c>
      <c r="D209" s="29" t="s">
        <v>1</v>
      </c>
      <c r="E209" s="30">
        <v>150</v>
      </c>
      <c r="F209" s="88">
        <v>268206500</v>
      </c>
    </row>
    <row r="210" spans="1:6" s="38" customFormat="1" ht="25.5" outlineLevel="1">
      <c r="A210" s="11" t="s">
        <v>208</v>
      </c>
      <c r="B210" s="19" t="s">
        <v>2</v>
      </c>
      <c r="C210" s="20" t="s">
        <v>203</v>
      </c>
      <c r="D210" s="20" t="s">
        <v>1</v>
      </c>
      <c r="E210" s="21">
        <v>150</v>
      </c>
      <c r="F210" s="83">
        <f t="shared" ref="F210:F211" si="4">F211</f>
        <v>16695680</v>
      </c>
    </row>
    <row r="211" spans="1:6" s="9" customFormat="1" ht="25.5" outlineLevel="1">
      <c r="A211" s="12" t="s">
        <v>209</v>
      </c>
      <c r="B211" s="22" t="s">
        <v>2</v>
      </c>
      <c r="C211" s="23" t="s">
        <v>202</v>
      </c>
      <c r="D211" s="23" t="s">
        <v>1</v>
      </c>
      <c r="E211" s="24">
        <v>150</v>
      </c>
      <c r="F211" s="84">
        <f t="shared" si="4"/>
        <v>16695680</v>
      </c>
    </row>
    <row r="212" spans="1:6" s="9" customFormat="1" ht="15" customHeight="1" outlineLevel="1">
      <c r="A212" s="13" t="s">
        <v>46</v>
      </c>
      <c r="B212" s="28" t="s">
        <v>20</v>
      </c>
      <c r="C212" s="29" t="s">
        <v>202</v>
      </c>
      <c r="D212" s="29" t="s">
        <v>1</v>
      </c>
      <c r="E212" s="30">
        <v>150</v>
      </c>
      <c r="F212" s="88">
        <v>16695680</v>
      </c>
    </row>
    <row r="213" spans="1:6" s="9" customFormat="1" ht="15.75" customHeight="1" outlineLevel="1">
      <c r="A213" s="11" t="s">
        <v>392</v>
      </c>
      <c r="B213" s="19" t="s">
        <v>2</v>
      </c>
      <c r="C213" s="20" t="s">
        <v>362</v>
      </c>
      <c r="D213" s="20" t="s">
        <v>1</v>
      </c>
      <c r="E213" s="21">
        <v>150</v>
      </c>
      <c r="F213" s="83">
        <f t="shared" ref="F213" si="5">F214</f>
        <v>186466090.53</v>
      </c>
    </row>
    <row r="214" spans="1:6" s="9" customFormat="1" ht="25.5" outlineLevel="1">
      <c r="A214" s="12" t="s">
        <v>364</v>
      </c>
      <c r="B214" s="22" t="s">
        <v>2</v>
      </c>
      <c r="C214" s="23" t="s">
        <v>363</v>
      </c>
      <c r="D214" s="23" t="s">
        <v>1</v>
      </c>
      <c r="E214" s="24">
        <v>150</v>
      </c>
      <c r="F214" s="84">
        <f>F215</f>
        <v>186466090.53</v>
      </c>
    </row>
    <row r="215" spans="1:6" s="99" customFormat="1" ht="25.5" outlineLevel="1">
      <c r="A215" s="13" t="s">
        <v>365</v>
      </c>
      <c r="B215" s="28" t="s">
        <v>19</v>
      </c>
      <c r="C215" s="29" t="s">
        <v>363</v>
      </c>
      <c r="D215" s="29" t="s">
        <v>1</v>
      </c>
      <c r="E215" s="30">
        <v>150</v>
      </c>
      <c r="F215" s="88">
        <v>186466090.53</v>
      </c>
    </row>
    <row r="216" spans="1:6" s="9" customFormat="1" outlineLevel="1">
      <c r="A216" s="11" t="s">
        <v>290</v>
      </c>
      <c r="B216" s="19" t="s">
        <v>2</v>
      </c>
      <c r="C216" s="20" t="s">
        <v>291</v>
      </c>
      <c r="D216" s="20" t="s">
        <v>1</v>
      </c>
      <c r="E216" s="21">
        <v>150</v>
      </c>
      <c r="F216" s="83">
        <f t="shared" ref="F216" si="6">F217</f>
        <v>162515.6</v>
      </c>
    </row>
    <row r="217" spans="1:6" s="9" customFormat="1" outlineLevel="1">
      <c r="A217" s="12" t="s">
        <v>292</v>
      </c>
      <c r="B217" s="22" t="s">
        <v>2</v>
      </c>
      <c r="C217" s="23" t="s">
        <v>293</v>
      </c>
      <c r="D217" s="23" t="s">
        <v>1</v>
      </c>
      <c r="E217" s="24">
        <v>150</v>
      </c>
      <c r="F217" s="84">
        <f>F218</f>
        <v>162515.6</v>
      </c>
    </row>
    <row r="218" spans="1:6" s="99" customFormat="1" outlineLevel="1">
      <c r="A218" s="13" t="s">
        <v>40</v>
      </c>
      <c r="B218" s="28" t="s">
        <v>14</v>
      </c>
      <c r="C218" s="29" t="s">
        <v>293</v>
      </c>
      <c r="D218" s="29" t="s">
        <v>1</v>
      </c>
      <c r="E218" s="30">
        <v>150</v>
      </c>
      <c r="F218" s="88">
        <v>162515.6</v>
      </c>
    </row>
    <row r="219" spans="1:6" s="9" customFormat="1" ht="25.5" outlineLevel="1">
      <c r="A219" s="11" t="s">
        <v>241</v>
      </c>
      <c r="B219" s="19" t="s">
        <v>2</v>
      </c>
      <c r="C219" s="20" t="s">
        <v>242</v>
      </c>
      <c r="D219" s="20" t="s">
        <v>1</v>
      </c>
      <c r="E219" s="21">
        <v>150</v>
      </c>
      <c r="F219" s="83">
        <f>F220</f>
        <v>267611300</v>
      </c>
    </row>
    <row r="220" spans="1:6" s="9" customFormat="1" ht="40.5" customHeight="1" outlineLevel="1">
      <c r="A220" s="12" t="s">
        <v>243</v>
      </c>
      <c r="B220" s="22" t="s">
        <v>2</v>
      </c>
      <c r="C220" s="23" t="s">
        <v>240</v>
      </c>
      <c r="D220" s="23" t="s">
        <v>1</v>
      </c>
      <c r="E220" s="24">
        <v>150</v>
      </c>
      <c r="F220" s="84">
        <f>F221</f>
        <v>267611300</v>
      </c>
    </row>
    <row r="221" spans="1:6" s="9" customFormat="1" ht="25.5" outlineLevel="1">
      <c r="A221" s="13" t="s">
        <v>365</v>
      </c>
      <c r="B221" s="28" t="s">
        <v>19</v>
      </c>
      <c r="C221" s="29" t="s">
        <v>240</v>
      </c>
      <c r="D221" s="29" t="s">
        <v>1</v>
      </c>
      <c r="E221" s="30">
        <v>150</v>
      </c>
      <c r="F221" s="88">
        <v>267611300</v>
      </c>
    </row>
    <row r="222" spans="1:6" ht="15" customHeight="1">
      <c r="A222" s="52" t="s">
        <v>142</v>
      </c>
      <c r="B222" s="19" t="s">
        <v>2</v>
      </c>
      <c r="C222" s="20" t="s">
        <v>172</v>
      </c>
      <c r="D222" s="20" t="s">
        <v>1</v>
      </c>
      <c r="E222" s="21">
        <v>150</v>
      </c>
      <c r="F222" s="93">
        <f>F223</f>
        <v>1107234182.3999999</v>
      </c>
    </row>
    <row r="223" spans="1:6" s="9" customFormat="1" ht="15" customHeight="1" outlineLevel="1">
      <c r="A223" s="53" t="s">
        <v>37</v>
      </c>
      <c r="B223" s="22" t="s">
        <v>2</v>
      </c>
      <c r="C223" s="23" t="s">
        <v>173</v>
      </c>
      <c r="D223" s="23" t="s">
        <v>1</v>
      </c>
      <c r="E223" s="24">
        <v>150</v>
      </c>
      <c r="F223" s="84">
        <f>SUM(F224:F230)</f>
        <v>1107234182.3999999</v>
      </c>
    </row>
    <row r="224" spans="1:6" s="9" customFormat="1" ht="15" customHeight="1" outlineLevel="1">
      <c r="A224" s="13" t="s">
        <v>36</v>
      </c>
      <c r="B224" s="28" t="s">
        <v>11</v>
      </c>
      <c r="C224" s="29" t="s">
        <v>173</v>
      </c>
      <c r="D224" s="29" t="s">
        <v>1</v>
      </c>
      <c r="E224" s="30">
        <v>150</v>
      </c>
      <c r="F224" s="88">
        <v>19274</v>
      </c>
    </row>
    <row r="225" spans="1:6" s="9" customFormat="1" ht="15" customHeight="1" outlineLevel="1">
      <c r="A225" s="13" t="s">
        <v>40</v>
      </c>
      <c r="B225" s="28" t="s">
        <v>14</v>
      </c>
      <c r="C225" s="29" t="s">
        <v>173</v>
      </c>
      <c r="D225" s="29" t="s">
        <v>1</v>
      </c>
      <c r="E225" s="30" t="s">
        <v>256</v>
      </c>
      <c r="F225" s="88">
        <v>14550000</v>
      </c>
    </row>
    <row r="226" spans="1:6" s="9" customFormat="1" ht="25.5" outlineLevel="1">
      <c r="A226" s="13" t="s">
        <v>372</v>
      </c>
      <c r="B226" s="28" t="s">
        <v>296</v>
      </c>
      <c r="C226" s="29" t="s">
        <v>173</v>
      </c>
      <c r="D226" s="29" t="s">
        <v>1</v>
      </c>
      <c r="E226" s="30">
        <v>150</v>
      </c>
      <c r="F226" s="88">
        <v>13904349</v>
      </c>
    </row>
    <row r="227" spans="1:6" s="9" customFormat="1" ht="15" customHeight="1" outlineLevel="1">
      <c r="A227" s="13" t="s">
        <v>41</v>
      </c>
      <c r="B227" s="28" t="s">
        <v>15</v>
      </c>
      <c r="C227" s="29" t="s">
        <v>173</v>
      </c>
      <c r="D227" s="29" t="s">
        <v>1</v>
      </c>
      <c r="E227" s="30">
        <v>150</v>
      </c>
      <c r="F227" s="88">
        <v>449411949</v>
      </c>
    </row>
    <row r="228" spans="1:6" s="9" customFormat="1" ht="13.5" customHeight="1" outlineLevel="1">
      <c r="A228" s="13" t="s">
        <v>43</v>
      </c>
      <c r="B228" s="28" t="s">
        <v>17</v>
      </c>
      <c r="C228" s="29" t="s">
        <v>173</v>
      </c>
      <c r="D228" s="29" t="s">
        <v>1</v>
      </c>
      <c r="E228" s="30">
        <v>150</v>
      </c>
      <c r="F228" s="88">
        <v>567405396.66999996</v>
      </c>
    </row>
    <row r="229" spans="1:6" s="9" customFormat="1" ht="25.5" outlineLevel="1">
      <c r="A229" s="13" t="s">
        <v>365</v>
      </c>
      <c r="B229" s="28" t="s">
        <v>19</v>
      </c>
      <c r="C229" s="29" t="s">
        <v>173</v>
      </c>
      <c r="D229" s="29" t="s">
        <v>1</v>
      </c>
      <c r="E229" s="30">
        <v>150</v>
      </c>
      <c r="F229" s="88">
        <v>41346345.729999997</v>
      </c>
    </row>
    <row r="230" spans="1:6" s="9" customFormat="1" ht="13.5" customHeight="1" outlineLevel="1">
      <c r="A230" s="13" t="s">
        <v>46</v>
      </c>
      <c r="B230" s="28" t="s">
        <v>20</v>
      </c>
      <c r="C230" s="29" t="s">
        <v>173</v>
      </c>
      <c r="D230" s="29" t="s">
        <v>1</v>
      </c>
      <c r="E230" s="30">
        <v>150</v>
      </c>
      <c r="F230" s="88">
        <v>20596868</v>
      </c>
    </row>
    <row r="231" spans="1:6" s="3" customFormat="1" ht="18" customHeight="1">
      <c r="A231" s="54" t="s">
        <v>175</v>
      </c>
      <c r="B231" s="16" t="s">
        <v>2</v>
      </c>
      <c r="C231" s="17" t="s">
        <v>174</v>
      </c>
      <c r="D231" s="17" t="s">
        <v>1</v>
      </c>
      <c r="E231" s="18">
        <v>150</v>
      </c>
      <c r="F231" s="82">
        <f>F232+F241+F244+F247+F250+F253+F256</f>
        <v>7633340269.1199999</v>
      </c>
    </row>
    <row r="232" spans="1:6" s="9" customFormat="1" ht="25.5" outlineLevel="1">
      <c r="A232" s="96" t="s">
        <v>244</v>
      </c>
      <c r="B232" s="57" t="s">
        <v>2</v>
      </c>
      <c r="C232" s="61" t="s">
        <v>245</v>
      </c>
      <c r="D232" s="61" t="s">
        <v>1</v>
      </c>
      <c r="E232" s="61">
        <v>150</v>
      </c>
      <c r="F232" s="89">
        <f>F233</f>
        <v>270640845.19999999</v>
      </c>
    </row>
    <row r="233" spans="1:6" s="9" customFormat="1" ht="25.5" outlineLevel="1">
      <c r="A233" s="97" t="s">
        <v>247</v>
      </c>
      <c r="B233" s="22" t="s">
        <v>2</v>
      </c>
      <c r="C233" s="23" t="s">
        <v>246</v>
      </c>
      <c r="D233" s="23" t="s">
        <v>1</v>
      </c>
      <c r="E233" s="23">
        <v>150</v>
      </c>
      <c r="F233" s="90">
        <f>SUM(F234:F240)</f>
        <v>270640845.19999999</v>
      </c>
    </row>
    <row r="234" spans="1:6" s="9" customFormat="1" ht="12.75" customHeight="1" outlineLevel="1">
      <c r="A234" s="13" t="s">
        <v>38</v>
      </c>
      <c r="B234" s="28" t="s">
        <v>12</v>
      </c>
      <c r="C234" s="29" t="s">
        <v>246</v>
      </c>
      <c r="D234" s="29" t="s">
        <v>1</v>
      </c>
      <c r="E234" s="29">
        <v>150</v>
      </c>
      <c r="F234" s="88">
        <v>27501458.199999999</v>
      </c>
    </row>
    <row r="235" spans="1:6" s="9" customFormat="1" ht="25.5" outlineLevel="1">
      <c r="A235" s="13" t="s">
        <v>39</v>
      </c>
      <c r="B235" s="28" t="s">
        <v>13</v>
      </c>
      <c r="C235" s="29" t="s">
        <v>246</v>
      </c>
      <c r="D235" s="29" t="s">
        <v>1</v>
      </c>
      <c r="E235" s="29">
        <v>150</v>
      </c>
      <c r="F235" s="88">
        <v>33808200</v>
      </c>
    </row>
    <row r="236" spans="1:6" s="9" customFormat="1" ht="12.75" customHeight="1" outlineLevel="1">
      <c r="A236" s="13" t="s">
        <v>41</v>
      </c>
      <c r="B236" s="28" t="s">
        <v>15</v>
      </c>
      <c r="C236" s="29" t="s">
        <v>246</v>
      </c>
      <c r="D236" s="29" t="s">
        <v>1</v>
      </c>
      <c r="E236" s="29">
        <v>150</v>
      </c>
      <c r="F236" s="88">
        <v>184153309</v>
      </c>
    </row>
    <row r="237" spans="1:6" s="9" customFormat="1" ht="12.75" customHeight="1" outlineLevel="1">
      <c r="A237" s="13" t="s">
        <v>43</v>
      </c>
      <c r="B237" s="28" t="s">
        <v>17</v>
      </c>
      <c r="C237" s="29" t="s">
        <v>246</v>
      </c>
      <c r="D237" s="29" t="s">
        <v>1</v>
      </c>
      <c r="E237" s="29">
        <v>150</v>
      </c>
      <c r="F237" s="88">
        <v>18352168</v>
      </c>
    </row>
    <row r="238" spans="1:6" s="9" customFormat="1" ht="25.5" outlineLevel="1">
      <c r="A238" s="13" t="s">
        <v>365</v>
      </c>
      <c r="B238" s="28" t="s">
        <v>19</v>
      </c>
      <c r="C238" s="29" t="s">
        <v>246</v>
      </c>
      <c r="D238" s="29" t="s">
        <v>1</v>
      </c>
      <c r="E238" s="29">
        <v>150</v>
      </c>
      <c r="F238" s="88">
        <v>3049900</v>
      </c>
    </row>
    <row r="239" spans="1:6" s="38" customFormat="1" ht="12.75" customHeight="1" outlineLevel="1">
      <c r="A239" s="13" t="s">
        <v>46</v>
      </c>
      <c r="B239" s="28" t="s">
        <v>20</v>
      </c>
      <c r="C239" s="29" t="s">
        <v>246</v>
      </c>
      <c r="D239" s="29" t="s">
        <v>1</v>
      </c>
      <c r="E239" s="29">
        <v>150</v>
      </c>
      <c r="F239" s="88">
        <v>272410</v>
      </c>
    </row>
    <row r="240" spans="1:6" s="38" customFormat="1" ht="14.25" customHeight="1" outlineLevel="1">
      <c r="A240" s="13" t="s">
        <v>47</v>
      </c>
      <c r="B240" s="28" t="s">
        <v>21</v>
      </c>
      <c r="C240" s="29" t="s">
        <v>246</v>
      </c>
      <c r="D240" s="29" t="s">
        <v>1</v>
      </c>
      <c r="E240" s="29">
        <v>150</v>
      </c>
      <c r="F240" s="88">
        <v>3503400</v>
      </c>
    </row>
    <row r="241" spans="1:6" s="3" customFormat="1" ht="38.25">
      <c r="A241" s="55" t="s">
        <v>330</v>
      </c>
      <c r="B241" s="35" t="s">
        <v>2</v>
      </c>
      <c r="C241" s="20" t="s">
        <v>176</v>
      </c>
      <c r="D241" s="36" t="s">
        <v>1</v>
      </c>
      <c r="E241" s="37">
        <v>150</v>
      </c>
      <c r="F241" s="83">
        <f>F242</f>
        <v>304235300</v>
      </c>
    </row>
    <row r="242" spans="1:6" s="9" customFormat="1" ht="38.25" outlineLevel="1">
      <c r="A242" s="56" t="s">
        <v>331</v>
      </c>
      <c r="B242" s="49" t="s">
        <v>2</v>
      </c>
      <c r="C242" s="23" t="s">
        <v>177</v>
      </c>
      <c r="D242" s="50" t="s">
        <v>1</v>
      </c>
      <c r="E242" s="51">
        <v>150</v>
      </c>
      <c r="F242" s="84">
        <f>F243</f>
        <v>304235300</v>
      </c>
    </row>
    <row r="243" spans="1:6" s="3" customFormat="1" ht="15" customHeight="1">
      <c r="A243" s="13" t="s">
        <v>41</v>
      </c>
      <c r="B243" s="28" t="s">
        <v>15</v>
      </c>
      <c r="C243" s="29" t="s">
        <v>177</v>
      </c>
      <c r="D243" s="29" t="s">
        <v>1</v>
      </c>
      <c r="E243" s="30">
        <v>150</v>
      </c>
      <c r="F243" s="88">
        <v>304235300</v>
      </c>
    </row>
    <row r="244" spans="1:6" s="3" customFormat="1" ht="52.5" customHeight="1">
      <c r="A244" s="55" t="s">
        <v>181</v>
      </c>
      <c r="B244" s="35" t="s">
        <v>2</v>
      </c>
      <c r="C244" s="20" t="s">
        <v>178</v>
      </c>
      <c r="D244" s="36" t="s">
        <v>1</v>
      </c>
      <c r="E244" s="37">
        <v>150</v>
      </c>
      <c r="F244" s="83">
        <f>F245</f>
        <v>124046400</v>
      </c>
    </row>
    <row r="245" spans="1:6" s="9" customFormat="1" ht="53.25" customHeight="1">
      <c r="A245" s="56" t="s">
        <v>180</v>
      </c>
      <c r="B245" s="49" t="s">
        <v>2</v>
      </c>
      <c r="C245" s="23" t="s">
        <v>179</v>
      </c>
      <c r="D245" s="50" t="s">
        <v>1</v>
      </c>
      <c r="E245" s="51">
        <v>150</v>
      </c>
      <c r="F245" s="84">
        <f>F246</f>
        <v>124046400</v>
      </c>
    </row>
    <row r="246" spans="1:6" s="9" customFormat="1" ht="13.5" customHeight="1">
      <c r="A246" s="13" t="s">
        <v>41</v>
      </c>
      <c r="B246" s="28" t="s">
        <v>15</v>
      </c>
      <c r="C246" s="29" t="s">
        <v>179</v>
      </c>
      <c r="D246" s="29" t="s">
        <v>1</v>
      </c>
      <c r="E246" s="30">
        <v>150</v>
      </c>
      <c r="F246" s="88">
        <v>124046400</v>
      </c>
    </row>
    <row r="247" spans="1:6" s="3" customFormat="1" ht="52.5" customHeight="1">
      <c r="A247" s="11" t="s">
        <v>144</v>
      </c>
      <c r="B247" s="35" t="s">
        <v>2</v>
      </c>
      <c r="C247" s="20" t="s">
        <v>182</v>
      </c>
      <c r="D247" s="36" t="s">
        <v>1</v>
      </c>
      <c r="E247" s="37">
        <v>150</v>
      </c>
      <c r="F247" s="83">
        <f>F248</f>
        <v>480937400</v>
      </c>
    </row>
    <row r="248" spans="1:6" s="9" customFormat="1" ht="39" customHeight="1">
      <c r="A248" s="56" t="s">
        <v>145</v>
      </c>
      <c r="B248" s="49" t="s">
        <v>2</v>
      </c>
      <c r="C248" s="23" t="s">
        <v>183</v>
      </c>
      <c r="D248" s="50" t="s">
        <v>1</v>
      </c>
      <c r="E248" s="50">
        <v>150</v>
      </c>
      <c r="F248" s="84">
        <f>F249</f>
        <v>480937400</v>
      </c>
    </row>
    <row r="249" spans="1:6" s="9" customFormat="1" outlineLevel="1">
      <c r="A249" s="13" t="s">
        <v>29</v>
      </c>
      <c r="B249" s="28" t="s">
        <v>7</v>
      </c>
      <c r="C249" s="29" t="s">
        <v>183</v>
      </c>
      <c r="D249" s="29" t="s">
        <v>1</v>
      </c>
      <c r="E249" s="29">
        <v>150</v>
      </c>
      <c r="F249" s="88">
        <v>480937400</v>
      </c>
    </row>
    <row r="250" spans="1:6" s="3" customFormat="1" ht="39.75" customHeight="1">
      <c r="A250" s="11" t="s">
        <v>210</v>
      </c>
      <c r="B250" s="35" t="s">
        <v>2</v>
      </c>
      <c r="C250" s="20" t="s">
        <v>205</v>
      </c>
      <c r="D250" s="36" t="s">
        <v>1</v>
      </c>
      <c r="E250" s="37">
        <v>150</v>
      </c>
      <c r="F250" s="83">
        <f>F251</f>
        <v>54156.7</v>
      </c>
    </row>
    <row r="251" spans="1:6" s="9" customFormat="1" ht="41.25" customHeight="1">
      <c r="A251" s="56" t="s">
        <v>211</v>
      </c>
      <c r="B251" s="49" t="s">
        <v>2</v>
      </c>
      <c r="C251" s="23" t="s">
        <v>204</v>
      </c>
      <c r="D251" s="50" t="s">
        <v>1</v>
      </c>
      <c r="E251" s="50">
        <v>150</v>
      </c>
      <c r="F251" s="84">
        <f>F252</f>
        <v>54156.7</v>
      </c>
    </row>
    <row r="252" spans="1:6" s="9" customFormat="1" outlineLevel="1">
      <c r="A252" s="13" t="s">
        <v>38</v>
      </c>
      <c r="B252" s="28" t="s">
        <v>12</v>
      </c>
      <c r="C252" s="29" t="s">
        <v>204</v>
      </c>
      <c r="D252" s="29" t="s">
        <v>1</v>
      </c>
      <c r="E252" s="29">
        <v>150</v>
      </c>
      <c r="F252" s="88">
        <v>54156.7</v>
      </c>
    </row>
    <row r="253" spans="1:6" s="3" customFormat="1" ht="27" customHeight="1">
      <c r="A253" s="11" t="s">
        <v>143</v>
      </c>
      <c r="B253" s="35" t="s">
        <v>2</v>
      </c>
      <c r="C253" s="20" t="s">
        <v>184</v>
      </c>
      <c r="D253" s="36" t="s">
        <v>1</v>
      </c>
      <c r="E253" s="37">
        <v>150</v>
      </c>
      <c r="F253" s="83">
        <f>F254</f>
        <v>24858267.219999999</v>
      </c>
    </row>
    <row r="254" spans="1:6" s="9" customFormat="1" ht="29.25" customHeight="1">
      <c r="A254" s="56" t="s">
        <v>191</v>
      </c>
      <c r="B254" s="49" t="s">
        <v>2</v>
      </c>
      <c r="C254" s="23" t="s">
        <v>185</v>
      </c>
      <c r="D254" s="50" t="s">
        <v>1</v>
      </c>
      <c r="E254" s="50">
        <v>150</v>
      </c>
      <c r="F254" s="84">
        <f>F255</f>
        <v>24858267.219999999</v>
      </c>
    </row>
    <row r="255" spans="1:6" s="9" customFormat="1" outlineLevel="1">
      <c r="A255" s="13" t="s">
        <v>38</v>
      </c>
      <c r="B255" s="28" t="s">
        <v>12</v>
      </c>
      <c r="C255" s="29" t="s">
        <v>185</v>
      </c>
      <c r="D255" s="29" t="s">
        <v>1</v>
      </c>
      <c r="E255" s="29">
        <v>150</v>
      </c>
      <c r="F255" s="88">
        <v>24858267.219999999</v>
      </c>
    </row>
    <row r="256" spans="1:6" s="3" customFormat="1" ht="12.75" customHeight="1">
      <c r="A256" s="11" t="s">
        <v>213</v>
      </c>
      <c r="B256" s="57" t="s">
        <v>2</v>
      </c>
      <c r="C256" s="61" t="s">
        <v>212</v>
      </c>
      <c r="D256" s="36" t="s">
        <v>1</v>
      </c>
      <c r="E256" s="37">
        <v>150</v>
      </c>
      <c r="F256" s="83">
        <f>F257</f>
        <v>6428567900</v>
      </c>
    </row>
    <row r="257" spans="1:6" s="9" customFormat="1" ht="12" customHeight="1">
      <c r="A257" s="56" t="s">
        <v>214</v>
      </c>
      <c r="B257" s="22" t="s">
        <v>2</v>
      </c>
      <c r="C257" s="23" t="s">
        <v>206</v>
      </c>
      <c r="D257" s="50" t="s">
        <v>1</v>
      </c>
      <c r="E257" s="50">
        <v>150</v>
      </c>
      <c r="F257" s="84">
        <f>F258</f>
        <v>6428567900</v>
      </c>
    </row>
    <row r="258" spans="1:6" s="9" customFormat="1" outlineLevel="1">
      <c r="A258" s="13" t="s">
        <v>41</v>
      </c>
      <c r="B258" s="28" t="s">
        <v>15</v>
      </c>
      <c r="C258" s="29" t="s">
        <v>206</v>
      </c>
      <c r="D258" s="29" t="s">
        <v>1</v>
      </c>
      <c r="E258" s="29">
        <v>150</v>
      </c>
      <c r="F258" s="88">
        <v>6428567900</v>
      </c>
    </row>
    <row r="259" spans="1:6" s="9" customFormat="1" ht="14.25" outlineLevel="1">
      <c r="A259" s="15" t="s">
        <v>150</v>
      </c>
      <c r="B259" s="16" t="s">
        <v>2</v>
      </c>
      <c r="C259" s="17" t="s">
        <v>186</v>
      </c>
      <c r="D259" s="17" t="s">
        <v>1</v>
      </c>
      <c r="E259" s="18">
        <v>150</v>
      </c>
      <c r="F259" s="82">
        <f>F260+F263+F266</f>
        <v>1317327749.54</v>
      </c>
    </row>
    <row r="260" spans="1:6" s="3" customFormat="1" ht="51">
      <c r="A260" s="55" t="s">
        <v>393</v>
      </c>
      <c r="B260" s="57" t="s">
        <v>2</v>
      </c>
      <c r="C260" s="61" t="s">
        <v>366</v>
      </c>
      <c r="D260" s="36" t="s">
        <v>1</v>
      </c>
      <c r="E260" s="37">
        <v>150</v>
      </c>
      <c r="F260" s="83">
        <f>F261</f>
        <v>25804500</v>
      </c>
    </row>
    <row r="261" spans="1:6" s="9" customFormat="1" ht="51">
      <c r="A261" s="56" t="s">
        <v>368</v>
      </c>
      <c r="B261" s="22" t="s">
        <v>2</v>
      </c>
      <c r="C261" s="23" t="s">
        <v>367</v>
      </c>
      <c r="D261" s="50" t="s">
        <v>1</v>
      </c>
      <c r="E261" s="50">
        <v>150</v>
      </c>
      <c r="F261" s="84">
        <f>F262</f>
        <v>25804500</v>
      </c>
    </row>
    <row r="262" spans="1:6" s="9" customFormat="1" outlineLevel="1">
      <c r="A262" s="13" t="s">
        <v>41</v>
      </c>
      <c r="B262" s="28" t="s">
        <v>15</v>
      </c>
      <c r="C262" s="29" t="s">
        <v>367</v>
      </c>
      <c r="D262" s="29" t="s">
        <v>1</v>
      </c>
      <c r="E262" s="29">
        <v>150</v>
      </c>
      <c r="F262" s="88">
        <v>25804500</v>
      </c>
    </row>
    <row r="263" spans="1:6" s="3" customFormat="1" ht="76.5">
      <c r="A263" s="55" t="s">
        <v>394</v>
      </c>
      <c r="B263" s="57" t="s">
        <v>2</v>
      </c>
      <c r="C263" s="61" t="s">
        <v>294</v>
      </c>
      <c r="D263" s="36" t="s">
        <v>1</v>
      </c>
      <c r="E263" s="37">
        <v>150</v>
      </c>
      <c r="F263" s="83">
        <f>F264</f>
        <v>228008800</v>
      </c>
    </row>
    <row r="264" spans="1:6" s="9" customFormat="1" ht="89.25">
      <c r="A264" s="56" t="s">
        <v>395</v>
      </c>
      <c r="B264" s="22" t="s">
        <v>2</v>
      </c>
      <c r="C264" s="23" t="s">
        <v>295</v>
      </c>
      <c r="D264" s="50" t="s">
        <v>1</v>
      </c>
      <c r="E264" s="50">
        <v>150</v>
      </c>
      <c r="F264" s="84">
        <f>F265</f>
        <v>228008800</v>
      </c>
    </row>
    <row r="265" spans="1:6" s="9" customFormat="1" outlineLevel="1">
      <c r="A265" s="13" t="s">
        <v>41</v>
      </c>
      <c r="B265" s="28" t="s">
        <v>15</v>
      </c>
      <c r="C265" s="29" t="s">
        <v>295</v>
      </c>
      <c r="D265" s="29" t="s">
        <v>1</v>
      </c>
      <c r="E265" s="29">
        <v>150</v>
      </c>
      <c r="F265" s="88">
        <v>228008800</v>
      </c>
    </row>
    <row r="266" spans="1:6" ht="12.75" customHeight="1">
      <c r="A266" s="68" t="s">
        <v>159</v>
      </c>
      <c r="B266" s="19" t="s">
        <v>2</v>
      </c>
      <c r="C266" s="20" t="s">
        <v>187</v>
      </c>
      <c r="D266" s="20" t="s">
        <v>1</v>
      </c>
      <c r="E266" s="20">
        <v>150</v>
      </c>
      <c r="F266" s="83">
        <f>F267</f>
        <v>1063514449.54</v>
      </c>
    </row>
    <row r="267" spans="1:6" ht="15.75" customHeight="1">
      <c r="A267" s="67" t="s">
        <v>160</v>
      </c>
      <c r="B267" s="22" t="s">
        <v>2</v>
      </c>
      <c r="C267" s="23" t="s">
        <v>188</v>
      </c>
      <c r="D267" s="23" t="s">
        <v>1</v>
      </c>
      <c r="E267" s="23">
        <v>150</v>
      </c>
      <c r="F267" s="88">
        <f>SUM(F268:F271)</f>
        <v>1063514449.54</v>
      </c>
    </row>
    <row r="268" spans="1:6" s="105" customFormat="1" ht="15.75" customHeight="1">
      <c r="A268" s="94" t="s">
        <v>40</v>
      </c>
      <c r="B268" s="28" t="s">
        <v>14</v>
      </c>
      <c r="C268" s="29" t="s">
        <v>188</v>
      </c>
      <c r="D268" s="29" t="s">
        <v>1</v>
      </c>
      <c r="E268" s="29">
        <v>150</v>
      </c>
      <c r="F268" s="88">
        <v>1500000</v>
      </c>
    </row>
    <row r="269" spans="1:6" ht="15.75" customHeight="1">
      <c r="A269" s="94" t="s">
        <v>41</v>
      </c>
      <c r="B269" s="28" t="s">
        <v>15</v>
      </c>
      <c r="C269" s="29" t="s">
        <v>188</v>
      </c>
      <c r="D269" s="29" t="s">
        <v>1</v>
      </c>
      <c r="E269" s="29">
        <v>150</v>
      </c>
      <c r="F269" s="88">
        <v>21925200</v>
      </c>
    </row>
    <row r="270" spans="1:6" ht="15" customHeight="1">
      <c r="A270" s="94" t="s">
        <v>43</v>
      </c>
      <c r="B270" s="28" t="s">
        <v>17</v>
      </c>
      <c r="C270" s="29" t="s">
        <v>188</v>
      </c>
      <c r="D270" s="29" t="s">
        <v>1</v>
      </c>
      <c r="E270" s="29">
        <v>150</v>
      </c>
      <c r="F270" s="88">
        <v>890089249.53999996</v>
      </c>
    </row>
    <row r="271" spans="1:6" ht="25.5">
      <c r="A271" s="94" t="s">
        <v>365</v>
      </c>
      <c r="B271" s="28" t="s">
        <v>19</v>
      </c>
      <c r="C271" s="29" t="s">
        <v>188</v>
      </c>
      <c r="D271" s="29" t="s">
        <v>1</v>
      </c>
      <c r="E271" s="29">
        <v>150</v>
      </c>
      <c r="F271" s="88">
        <v>150000000</v>
      </c>
    </row>
    <row r="272" spans="1:6" s="3" customFormat="1" ht="25.5">
      <c r="A272" s="55" t="s">
        <v>369</v>
      </c>
      <c r="B272" s="57" t="s">
        <v>2</v>
      </c>
      <c r="C272" s="61" t="s">
        <v>370</v>
      </c>
      <c r="D272" s="36" t="s">
        <v>1</v>
      </c>
      <c r="E272" s="37">
        <v>150</v>
      </c>
      <c r="F272" s="83">
        <f>F273</f>
        <v>4792200</v>
      </c>
    </row>
    <row r="273" spans="1:6" s="9" customFormat="1" ht="25.5">
      <c r="A273" s="56" t="s">
        <v>373</v>
      </c>
      <c r="B273" s="22" t="s">
        <v>2</v>
      </c>
      <c r="C273" s="23" t="s">
        <v>371</v>
      </c>
      <c r="D273" s="50" t="s">
        <v>1</v>
      </c>
      <c r="E273" s="50">
        <v>150</v>
      </c>
      <c r="F273" s="84">
        <f>F274</f>
        <v>4792200</v>
      </c>
    </row>
    <row r="274" spans="1:6" s="99" customFormat="1" ht="25.5">
      <c r="A274" s="94" t="s">
        <v>43</v>
      </c>
      <c r="B274" s="28" t="s">
        <v>17</v>
      </c>
      <c r="C274" s="29" t="s">
        <v>371</v>
      </c>
      <c r="D274" s="102" t="s">
        <v>1</v>
      </c>
      <c r="E274" s="102">
        <v>150</v>
      </c>
      <c r="F274" s="88">
        <v>4792200</v>
      </c>
    </row>
    <row r="275" spans="1:6" ht="15.75">
      <c r="A275" s="62" t="s">
        <v>146</v>
      </c>
      <c r="B275" s="58"/>
      <c r="C275" s="59"/>
      <c r="D275" s="59"/>
      <c r="E275" s="59"/>
      <c r="F275" s="60">
        <f>F14+F191</f>
        <v>21882183816.279999</v>
      </c>
    </row>
    <row r="276" spans="1:6" ht="9.75" customHeight="1"/>
    <row r="277" spans="1:6">
      <c r="A277" s="107" t="s">
        <v>147</v>
      </c>
      <c r="B277" s="107"/>
      <c r="C277" s="107"/>
      <c r="D277" s="107"/>
      <c r="E277" s="107"/>
      <c r="F277" s="107"/>
    </row>
    <row r="281" spans="1:6">
      <c r="F281" s="100"/>
    </row>
  </sheetData>
  <mergeCells count="6">
    <mergeCell ref="A277:F277"/>
    <mergeCell ref="A4:F4"/>
    <mergeCell ref="A9:F9"/>
    <mergeCell ref="A7:F7"/>
    <mergeCell ref="A8:F8"/>
    <mergeCell ref="B12:E12"/>
  </mergeCells>
  <pageMargins left="0.55118110236220474" right="0.43307086614173229" top="0.55118110236220474" bottom="0.51181102362204722" header="0.59055118110236227" footer="0.27559055118110237"/>
  <pageSetup paperSize="9" scale="84" fitToHeight="10" orientation="portrait" r:id="rId1"/>
  <headerFooter>
    <oddFooter>&amp;C&amp;P</oddFooter>
  </headerFooter>
  <rowBreaks count="1" manualBreakCount="1"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2023-12-27T07:46:24Z</cp:lastPrinted>
  <dcterms:created xsi:type="dcterms:W3CDTF">2014-06-09T12:14:18Z</dcterms:created>
  <dcterms:modified xsi:type="dcterms:W3CDTF">2024-01-25T07:19:47Z</dcterms:modified>
</cp:coreProperties>
</file>