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750" windowWidth="11415" windowHeight="9000" tabRatio="418" activeTab="0"/>
  </bookViews>
  <sheets>
    <sheet name="Выписка на 01.01.2012" sheetId="1" r:id="rId1"/>
    <sheet name="декабрь" sheetId="2" r:id="rId2"/>
  </sheets>
  <definedNames>
    <definedName name="_xlnm.Print_Titles" localSheetId="1">'декабрь'!$5:$7</definedName>
    <definedName name="_xlnm.Print_Area" localSheetId="0">'Выписка на 01.01.2012'!$A$1:$C$20</definedName>
    <definedName name="_xlnm.Print_Area" localSheetId="1">'декабрь'!$A$1:$R$50</definedName>
  </definedNames>
  <calcPr fullCalcOnLoad="1"/>
</workbook>
</file>

<file path=xl/sharedStrings.xml><?xml version="1.0" encoding="utf-8"?>
<sst xmlns="http://schemas.openxmlformats.org/spreadsheetml/2006/main" count="146" uniqueCount="111">
  <si>
    <t>ИТОГО</t>
  </si>
  <si>
    <t>дата</t>
  </si>
  <si>
    <t>сумма</t>
  </si>
  <si>
    <t>Задолж.на отч.дату</t>
  </si>
  <si>
    <t xml:space="preserve">основной долг </t>
  </si>
  <si>
    <t>проценты</t>
  </si>
  <si>
    <t>Цель заимствований</t>
  </si>
  <si>
    <t>-</t>
  </si>
  <si>
    <t>№ п/п</t>
  </si>
  <si>
    <t>Наименование бюджета, кредитной организации,предоставивших заимствования (кредитор)</t>
  </si>
  <si>
    <t>№ и дата договора, соглашения</t>
  </si>
  <si>
    <t>Сумма заимствований по договору, соглашению</t>
  </si>
  <si>
    <t xml:space="preserve">Процентная ставка </t>
  </si>
  <si>
    <t>Дата погашения заимствований по договору,соглашению</t>
  </si>
  <si>
    <t>Погашено на отч.дату (нараст. итогом)</t>
  </si>
  <si>
    <t>Погашено за отчетный месяц</t>
  </si>
  <si>
    <t>Возникновение долгового обязательства</t>
  </si>
  <si>
    <t xml:space="preserve">Дата     окончательных  расчетов </t>
  </si>
  <si>
    <t>Фактически получено с начала действия договора</t>
  </si>
  <si>
    <t>Пени,           штрафы</t>
  </si>
  <si>
    <t>1.1</t>
  </si>
  <si>
    <t>ВСЕГО</t>
  </si>
  <si>
    <t>2.1</t>
  </si>
  <si>
    <t>3.1</t>
  </si>
  <si>
    <t>1.Муниципальные ценные бумаги:</t>
  </si>
  <si>
    <t>2.Бюджетные кредиты:</t>
  </si>
  <si>
    <t>3.2</t>
  </si>
  <si>
    <t>3.3</t>
  </si>
  <si>
    <t>3.4</t>
  </si>
  <si>
    <t>3.5</t>
  </si>
  <si>
    <t>3.6</t>
  </si>
  <si>
    <t>Погашение муниципального долга и финансирование дефицита бюджета муниципального образования город Мурманск</t>
  </si>
  <si>
    <t>Министерство финансов Мурманской области</t>
  </si>
  <si>
    <t>Мурманский филиал  ОАО "Балтийский банк"</t>
  </si>
  <si>
    <t>Информация о заимствованиях  муниципального образования г. Мурманск</t>
  </si>
  <si>
    <t>2.2</t>
  </si>
  <si>
    <t>На финансирование дефицита бюджета с направлением средств  на погашение задолженности по страховым взносам в бюджеты государственных внебюджетных фондов.</t>
  </si>
  <si>
    <t>На финансирование дефицита бюджета муниципального образования город Мурманск с направлением средств в виде субсидий на возмещение выпадающих доходов теплоэнергетическим  организациям в связи с ростом цен на топочный мазут для закупки ими топлива.</t>
  </si>
  <si>
    <t>№ 36-09-р от 31.12.2009</t>
  </si>
  <si>
    <t>№ 22-09 от 09.12.2009</t>
  </si>
  <si>
    <t xml:space="preserve">                                                                                                                                                4. Муниципальные гарантии:</t>
  </si>
  <si>
    <t>ОАО коммерческий банк "ДнБ НОР Мончебанк"</t>
  </si>
  <si>
    <t>№ 52-10 от 06.09.2010</t>
  </si>
  <si>
    <t>№ 53-10 от 06.09.2010</t>
  </si>
  <si>
    <t>№ 54-10 от 06.09.2010</t>
  </si>
  <si>
    <t>8,1(с 23.11.2010  5,8%)</t>
  </si>
  <si>
    <t>№ 11/01410 К от 25.08.10</t>
  </si>
  <si>
    <t>15.12.2010   21.12.2010</t>
  </si>
  <si>
    <t>21.12.2010</t>
  </si>
  <si>
    <t>№ 11/01710К от 22.12.2010</t>
  </si>
  <si>
    <t>27.12.2010</t>
  </si>
  <si>
    <t>№ 11/01810 К от 22.12.2010</t>
  </si>
  <si>
    <t>8,1 (с 01.01.2011 6%)</t>
  </si>
  <si>
    <t>03.12.2010  07.12.2010                          26.05.2011</t>
  </si>
  <si>
    <t>07.12.2010  15.12.2010    02.03.2011       30.05.2011</t>
  </si>
  <si>
    <t>№ 11/00511 К от 11.04.2011</t>
  </si>
  <si>
    <t>3.7</t>
  </si>
  <si>
    <t>3.8</t>
  </si>
  <si>
    <t>№ 11/00111 К от 06.04.2011</t>
  </si>
  <si>
    <t>3.9</t>
  </si>
  <si>
    <t>№ 11/00211 К от 06.04.2011</t>
  </si>
  <si>
    <t>3.10</t>
  </si>
  <si>
    <t>№ 11/00411 К от 11.04.2011</t>
  </si>
  <si>
    <t>3.11</t>
  </si>
  <si>
    <t>№ 11/00611 К от 13.04.2011</t>
  </si>
  <si>
    <t>3.Кредиты кредитных организаций:</t>
  </si>
  <si>
    <t>22.08.2011            27.12.2011</t>
  </si>
  <si>
    <t>22.08.2011          26.12.2011</t>
  </si>
  <si>
    <t>22.08.2011                          21.12.2011                                26.12.2011</t>
  </si>
  <si>
    <t>10.06.2011                                     18.07.2011                   19.12.2011</t>
  </si>
  <si>
    <t>40 000 000,00                                               40 000 000,00                                                45 000 000,00</t>
  </si>
  <si>
    <t>50 000,00                                                          99 950 000,00</t>
  </si>
  <si>
    <t>50 000,00                                          99 950 000,00</t>
  </si>
  <si>
    <t>50 000,00                                 60 000 000,00                                                                         39 950 000,00</t>
  </si>
  <si>
    <t>60 000 000,00           40 000 000,00</t>
  </si>
  <si>
    <t>22.08.2011              19.12.2011            21.12.2011         26.12.2011</t>
  </si>
  <si>
    <t>50 000,00                                  55 000 000,00           40 000 000,00           4 950 000,00</t>
  </si>
  <si>
    <t>3.12</t>
  </si>
  <si>
    <t>№ 11/02411 К от 26.12.2011</t>
  </si>
  <si>
    <t>27.12.2011</t>
  </si>
  <si>
    <t>2.3</t>
  </si>
  <si>
    <t>№ 5-11 от 27.12.2011</t>
  </si>
  <si>
    <t>30 000 000                  30 000 000                     30 000 000</t>
  </si>
  <si>
    <t>20 000 000                   40 000 000                     10 000 000                      25 000 000</t>
  </si>
  <si>
    <t>Отдел управления доходов областного бюджета и государственного долга</t>
  </si>
  <si>
    <t xml:space="preserve">      на 01 января  2012 г.</t>
  </si>
  <si>
    <t xml:space="preserve">На финансирование дефицита бюджета муниципального образования город Мурманск </t>
  </si>
  <si>
    <t>21.07.11</t>
  </si>
  <si>
    <t>04.02.11</t>
  </si>
  <si>
    <t>29.07.11</t>
  </si>
  <si>
    <t>26.07.11</t>
  </si>
  <si>
    <t>21.12.11</t>
  </si>
  <si>
    <t>15.12.11</t>
  </si>
  <si>
    <t>Выписка из муниципальной долговой книги</t>
  </si>
  <si>
    <t>муниципального образования город Мурманск</t>
  </si>
  <si>
    <t>по состоянию на 01.01.2012</t>
  </si>
  <si>
    <t>Вид долгового обязательства,                                                            наименование кредитора</t>
  </si>
  <si>
    <t>Сумма задолженности, рублей</t>
  </si>
  <si>
    <t>Срок    возврата (погашения)</t>
  </si>
  <si>
    <t>Бюджетные кредиты, полученные муниципальным образованием город Мурманск от других бюджетов бюджетной системы Российской Федерации</t>
  </si>
  <si>
    <t>в том числе:</t>
  </si>
  <si>
    <r>
      <t xml:space="preserve">Министерство финансов Мурманской области:          </t>
    </r>
    <r>
      <rPr>
        <sz val="12"/>
        <rFont val="Times New Roman"/>
        <family val="1"/>
      </rPr>
      <t>бюджетный кредит на финансирование дефицита бюджета муниципального образования город Мурманск с направлением средств в виде субсидий на возмещение выпадающих доходов теплоэнергетическим  организациям в связи с ростом цен на топочный мазут для закупки ими топлива                                                                                                  Договор от 09.12.2009 № 22-09</t>
    </r>
  </si>
  <si>
    <t>бюджетный кредит на финансирование дефицита бюджета муниципального образования город Мурманск                                                                                                  Договор от 27.12.2011 № 5-11</t>
  </si>
  <si>
    <t>Кредиты, полученные от кредитных организаций</t>
  </si>
  <si>
    <t>бюджетный кредит на финансирование дефицита бюджета муниципального образования город Мурманск с направлением средств на погашение задолженности по страховым взносам в бюджеты государственных внебюджетных фондов                                                                                                  Договор от 31.12.2009 № 36-09-р</t>
  </si>
  <si>
    <r>
      <t xml:space="preserve">Мурманский филиал ОАО "Балтийский Банк":                      </t>
    </r>
    <r>
      <rPr>
        <sz val="12"/>
        <rFont val="Times New Roman"/>
        <family val="1"/>
      </rPr>
  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                                           Договор об открытии кредитной линии с лимитом задолженности от 11.04.2011 № 11 / 00411 К              </t>
    </r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</si>
  <si>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                                           Договор об открытии кредитной линии с лимитом задолженности от 11.04.2011 № 11 / 00511 К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</si>
  <si>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                                           Договор об открытии кредитной линии с лимитом задолженности от 26.12.2011 № 11 / 02411 К              </t>
  </si>
  <si>
    <t xml:space="preserve">для погашения муниципального долга и финансирования дефицита бюджета муниципального образования город Мурманск                                                                                                                                                 Договор об открытии кредитной линии с лимитом задолженности от 13.04.2011 № 11 / 00611 К              </t>
  </si>
  <si>
    <t>Итого муниципальный долг</t>
  </si>
  <si>
    <t>Муниципальные гарантии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</si>
</sst>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00"/>
    <numFmt numFmtId="167" formatCode="0.0000"/>
    <numFmt numFmtId="168" formatCode="0.00000"/>
    <numFmt numFmtId="169" formatCode="0.0"/>
    <numFmt numFmtId="170" formatCode="_-* #,##0.0_р_._-;\-* #,##0.0_р_._-;_-* &quot;-&quot;??_р_._-;_-@_-"/>
    <numFmt numFmtId="171" formatCode="_-* #,##0_р_._-;\-* #,##0_р_._-;_-* &quot;-&quot;??_р_._-;_-@_-"/>
    <numFmt numFmtId="172" formatCode="mmm/yyyy"/>
    <numFmt numFmtId="173" formatCode="#,##0.00_ ;\-#,##0.00\ 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_(* #,##0.0_);_(* \(#,##0.0\);_(* &quot;-&quot;??_);_(@_)"/>
    <numFmt numFmtId="183" formatCode="_(* #,##0_);_(* \(#,##0\);_(* &quot;-&quot;??_);_(@_)"/>
    <numFmt numFmtId="184" formatCode="_(* #,##0.000_);_(* \(#,##0.000\);_(* &quot;-&quot;??_);_(@_)"/>
    <numFmt numFmtId="185" formatCode="_(* #,##0.0000_);_(* \(#,##0.0000\);_(* &quot;-&quot;??_);_(@_)"/>
    <numFmt numFmtId="186" formatCode="_(* #,##0.00000_);_(* \(#,##0.00000\);_(* &quot;-&quot;??_);_(@_)"/>
    <numFmt numFmtId="187" formatCode="#,##0.0"/>
    <numFmt numFmtId="188" formatCode="_-* #,##0.000_р_._-;\-* #,##0.000_р_._-;_-* &quot;-&quot;??_р_._-;_-@_-"/>
    <numFmt numFmtId="189" formatCode="[$-F800]dddd\,\ mmmm\ dd\,\ yyyy"/>
    <numFmt numFmtId="190" formatCode="d/m/yy;@"/>
    <numFmt numFmtId="191" formatCode="000000"/>
    <numFmt numFmtId="192" formatCode="[$-419]d\-mmm\-yyyy;@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_ ;\-#,##0.000\ "/>
    <numFmt numFmtId="198" formatCode="#,##0.0000_ ;\-#,##0.0000\ "/>
    <numFmt numFmtId="199" formatCode="#,##0.0_ ;\-#,##0.0\ "/>
    <numFmt numFmtId="200" formatCode="#,##0_ ;\-#,##0\ "/>
    <numFmt numFmtId="201" formatCode="#,##0.00_р_."/>
    <numFmt numFmtId="202" formatCode="#,##0.00&quot;р.&quot;"/>
  </numFmts>
  <fonts count="3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 Cyr"/>
      <family val="0"/>
    </font>
    <font>
      <sz val="11"/>
      <name val="Arial"/>
      <family val="0"/>
    </font>
    <font>
      <b/>
      <sz val="11"/>
      <name val="Arial"/>
      <family val="0"/>
    </font>
    <font>
      <b/>
      <u val="single"/>
      <sz val="11"/>
      <name val="Arial"/>
      <family val="0"/>
    </font>
    <font>
      <b/>
      <i/>
      <sz val="11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i/>
      <sz val="14"/>
      <name val="Arial"/>
      <family val="0"/>
    </font>
    <font>
      <b/>
      <sz val="16"/>
      <name val="Arial"/>
      <family val="0"/>
    </font>
    <font>
      <b/>
      <sz val="18"/>
      <name val="Arial"/>
      <family val="2"/>
    </font>
    <font>
      <b/>
      <sz val="18"/>
      <name val="Arial Cyr"/>
      <family val="0"/>
    </font>
    <font>
      <b/>
      <sz val="9"/>
      <name val="Times New Roman"/>
      <family val="1"/>
    </font>
    <font>
      <sz val="1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8"/>
      <name val="Arial"/>
      <family val="2"/>
    </font>
    <font>
      <sz val="11"/>
      <color indexed="8"/>
      <name val="Arial"/>
      <family val="0"/>
    </font>
    <font>
      <sz val="11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3" fillId="0" borderId="0" applyFont="0" applyFill="0" applyBorder="0" applyAlignment="0" applyProtection="0"/>
  </cellStyleXfs>
  <cellXfs count="291">
    <xf numFmtId="0" fontId="0" fillId="0" borderId="0" xfId="0" applyAlignment="1">
      <alignment/>
    </xf>
    <xf numFmtId="0" fontId="3" fillId="0" borderId="0" xfId="19">
      <alignment/>
      <protection/>
    </xf>
    <xf numFmtId="0" fontId="4" fillId="0" borderId="0" xfId="19" applyFont="1">
      <alignment/>
      <protection/>
    </xf>
    <xf numFmtId="0" fontId="4" fillId="0" borderId="0" xfId="19" applyFont="1" applyBorder="1">
      <alignment/>
      <protection/>
    </xf>
    <xf numFmtId="0" fontId="3" fillId="0" borderId="0" xfId="19" applyBorder="1">
      <alignment/>
      <protection/>
    </xf>
    <xf numFmtId="0" fontId="9" fillId="0" borderId="0" xfId="19" applyFont="1">
      <alignment/>
      <protection/>
    </xf>
    <xf numFmtId="0" fontId="10" fillId="0" borderId="0" xfId="19" applyFont="1" applyBorder="1" applyAlignment="1">
      <alignment horizontal="center" vertical="top"/>
      <protection/>
    </xf>
    <xf numFmtId="0" fontId="10" fillId="0" borderId="0" xfId="19" applyFont="1" applyBorder="1" applyAlignment="1">
      <alignment horizontal="left" vertical="top"/>
      <protection/>
    </xf>
    <xf numFmtId="183" fontId="12" fillId="0" borderId="0" xfId="19" applyNumberFormat="1" applyFont="1" applyBorder="1" applyAlignment="1">
      <alignment horizontal="center" vertical="top"/>
      <protection/>
    </xf>
    <xf numFmtId="0" fontId="9" fillId="0" borderId="0" xfId="19" applyFont="1" applyBorder="1" applyAlignment="1">
      <alignment horizontal="center" vertical="top"/>
      <protection/>
    </xf>
    <xf numFmtId="0" fontId="9" fillId="0" borderId="0" xfId="19" applyFont="1" applyBorder="1">
      <alignment/>
      <protection/>
    </xf>
    <xf numFmtId="0" fontId="10" fillId="0" borderId="0" xfId="19" applyFont="1" applyBorder="1">
      <alignment/>
      <protection/>
    </xf>
    <xf numFmtId="0" fontId="11" fillId="0" borderId="0" xfId="19" applyFont="1" applyBorder="1">
      <alignment/>
      <protection/>
    </xf>
    <xf numFmtId="0" fontId="16" fillId="0" borderId="0" xfId="19" applyFont="1" applyBorder="1">
      <alignment/>
      <protection/>
    </xf>
    <xf numFmtId="0" fontId="14" fillId="0" borderId="0" xfId="19" applyFont="1" applyBorder="1">
      <alignment/>
      <protection/>
    </xf>
    <xf numFmtId="0" fontId="10" fillId="0" borderId="0" xfId="19" applyFont="1" applyBorder="1" applyAlignment="1">
      <alignment horizontal="center" vertical="top" wrapText="1"/>
      <protection/>
    </xf>
    <xf numFmtId="0" fontId="9" fillId="0" borderId="0" xfId="19" applyFont="1" applyBorder="1" applyAlignment="1">
      <alignment horizontal="center"/>
      <protection/>
    </xf>
    <xf numFmtId="0" fontId="9" fillId="0" borderId="0" xfId="19" applyFont="1" applyBorder="1" applyAlignment="1">
      <alignment horizontal="center" vertical="top" wrapText="1"/>
      <protection/>
    </xf>
    <xf numFmtId="181" fontId="9" fillId="0" borderId="0" xfId="24" applyNumberFormat="1" applyFont="1" applyBorder="1" applyAlignment="1">
      <alignment horizontal="center" vertical="top"/>
    </xf>
    <xf numFmtId="14" fontId="9" fillId="0" borderId="0" xfId="19" applyNumberFormat="1" applyFont="1" applyBorder="1" applyAlignment="1">
      <alignment horizontal="center" vertical="top"/>
      <protection/>
    </xf>
    <xf numFmtId="181" fontId="9" fillId="0" borderId="0" xfId="24" applyNumberFormat="1" applyFont="1" applyBorder="1" applyAlignment="1">
      <alignment horizontal="center" vertical="top" wrapText="1"/>
    </xf>
    <xf numFmtId="181" fontId="9" fillId="0" borderId="0" xfId="19" applyNumberFormat="1" applyFont="1" applyBorder="1" applyAlignment="1">
      <alignment horizontal="center" vertical="top"/>
      <protection/>
    </xf>
    <xf numFmtId="43" fontId="9" fillId="0" borderId="0" xfId="22" applyFont="1" applyBorder="1" applyAlignment="1">
      <alignment horizontal="center" vertical="top"/>
    </xf>
    <xf numFmtId="49" fontId="9" fillId="0" borderId="0" xfId="24" applyNumberFormat="1" applyFont="1" applyBorder="1" applyAlignment="1">
      <alignment horizontal="center" vertical="top" wrapText="1"/>
    </xf>
    <xf numFmtId="43" fontId="9" fillId="0" borderId="0" xfId="22" applyFont="1" applyBorder="1" applyAlignment="1">
      <alignment horizontal="center" vertical="top" wrapText="1"/>
    </xf>
    <xf numFmtId="14" fontId="9" fillId="0" borderId="0" xfId="19" applyNumberFormat="1" applyFont="1" applyBorder="1" applyAlignment="1">
      <alignment horizontal="center" vertical="top" wrapText="1"/>
      <protection/>
    </xf>
    <xf numFmtId="181" fontId="9" fillId="0" borderId="0" xfId="24" applyNumberFormat="1" applyFont="1" applyBorder="1" applyAlignment="1">
      <alignment vertical="top"/>
    </xf>
    <xf numFmtId="183" fontId="9" fillId="0" borderId="0" xfId="24" applyNumberFormat="1" applyFont="1" applyBorder="1" applyAlignment="1">
      <alignment horizontal="center" vertical="top"/>
    </xf>
    <xf numFmtId="181" fontId="9" fillId="0" borderId="0" xfId="24" applyNumberFormat="1" applyFont="1" applyBorder="1" applyAlignment="1" quotePrefix="1">
      <alignment horizontal="center" vertical="top"/>
    </xf>
    <xf numFmtId="182" fontId="9" fillId="0" borderId="0" xfId="24" applyNumberFormat="1" applyFont="1" applyBorder="1" applyAlignment="1">
      <alignment horizontal="center" vertical="top"/>
    </xf>
    <xf numFmtId="9" fontId="10" fillId="0" borderId="0" xfId="21" applyFont="1" applyBorder="1" applyAlignment="1">
      <alignment horizontal="center" vertical="top"/>
    </xf>
    <xf numFmtId="181" fontId="10" fillId="0" borderId="0" xfId="19" applyNumberFormat="1" applyFont="1" applyBorder="1" applyAlignment="1">
      <alignment horizontal="center" vertical="top"/>
      <protection/>
    </xf>
    <xf numFmtId="181" fontId="10" fillId="0" borderId="0" xfId="24" applyNumberFormat="1" applyFont="1" applyBorder="1" applyAlignment="1">
      <alignment horizontal="center" vertical="top"/>
    </xf>
    <xf numFmtId="181" fontId="10" fillId="0" borderId="0" xfId="24" applyFont="1" applyBorder="1" applyAlignment="1">
      <alignment horizontal="center" vertical="top"/>
    </xf>
    <xf numFmtId="181" fontId="9" fillId="0" borderId="0" xfId="19" applyNumberFormat="1" applyFont="1" applyBorder="1" applyAlignment="1">
      <alignment horizontal="center" vertical="top" wrapText="1"/>
      <protection/>
    </xf>
    <xf numFmtId="181" fontId="12" fillId="0" borderId="0" xfId="19" applyNumberFormat="1" applyFont="1" applyBorder="1" applyAlignment="1">
      <alignment horizontal="center" vertical="top"/>
      <protection/>
    </xf>
    <xf numFmtId="0" fontId="12" fillId="0" borderId="0" xfId="19" applyFont="1" applyBorder="1" applyAlignment="1">
      <alignment horizontal="center" vertical="top"/>
      <protection/>
    </xf>
    <xf numFmtId="181" fontId="9" fillId="0" borderId="0" xfId="19" applyNumberFormat="1" applyFont="1" applyBorder="1" applyAlignment="1">
      <alignment vertical="top"/>
      <protection/>
    </xf>
    <xf numFmtId="43" fontId="9" fillId="0" borderId="1" xfId="19" applyNumberFormat="1" applyFont="1" applyFill="1" applyBorder="1" applyAlignment="1">
      <alignment horizontal="center" vertical="top"/>
      <protection/>
    </xf>
    <xf numFmtId="181" fontId="9" fillId="0" borderId="2" xfId="19" applyNumberFormat="1" applyFont="1" applyFill="1" applyBorder="1" applyAlignment="1">
      <alignment horizontal="center" vertical="top"/>
      <protection/>
    </xf>
    <xf numFmtId="14" fontId="9" fillId="0" borderId="2" xfId="19" applyNumberFormat="1" applyFont="1" applyFill="1" applyBorder="1" applyAlignment="1">
      <alignment horizontal="center" vertical="top"/>
      <protection/>
    </xf>
    <xf numFmtId="0" fontId="0" fillId="0" borderId="0" xfId="0" applyFill="1" applyBorder="1" applyAlignment="1">
      <alignment horizontal="center" vertical="justify"/>
    </xf>
    <xf numFmtId="0" fontId="17" fillId="0" borderId="0" xfId="19" applyFont="1" applyFill="1" applyAlignment="1">
      <alignment/>
      <protection/>
    </xf>
    <xf numFmtId="0" fontId="0" fillId="0" borderId="0" xfId="0" applyFill="1" applyBorder="1" applyAlignment="1">
      <alignment vertical="justify"/>
    </xf>
    <xf numFmtId="0" fontId="5" fillId="0" borderId="3" xfId="19" applyFont="1" applyFill="1" applyBorder="1" applyAlignment="1">
      <alignment horizontal="center" vertical="top" wrapText="1"/>
      <protection/>
    </xf>
    <xf numFmtId="0" fontId="13" fillId="0" borderId="0" xfId="19" applyFont="1" applyFill="1" applyAlignment="1">
      <alignment/>
      <protection/>
    </xf>
    <xf numFmtId="0" fontId="0" fillId="0" borderId="0" xfId="0" applyFill="1" applyAlignment="1">
      <alignment/>
    </xf>
    <xf numFmtId="43" fontId="9" fillId="0" borderId="1" xfId="22" applyFont="1" applyFill="1" applyBorder="1" applyAlignment="1">
      <alignment horizontal="center" vertical="top" wrapText="1"/>
    </xf>
    <xf numFmtId="0" fontId="3" fillId="0" borderId="1" xfId="19" applyFont="1" applyFill="1" applyBorder="1" applyAlignment="1">
      <alignment horizontal="center" vertical="top" wrapText="1"/>
      <protection/>
    </xf>
    <xf numFmtId="181" fontId="9" fillId="0" borderId="1" xfId="24" applyNumberFormat="1" applyFont="1" applyFill="1" applyBorder="1" applyAlignment="1">
      <alignment horizontal="center" vertical="top"/>
    </xf>
    <xf numFmtId="14" fontId="9" fillId="0" borderId="1" xfId="19" applyNumberFormat="1" applyFont="1" applyFill="1" applyBorder="1" applyAlignment="1">
      <alignment horizontal="center" vertical="top"/>
      <protection/>
    </xf>
    <xf numFmtId="0" fontId="9" fillId="0" borderId="1" xfId="19" applyFont="1" applyFill="1" applyBorder="1" applyAlignment="1">
      <alignment horizontal="center" vertical="top" wrapText="1"/>
      <protection/>
    </xf>
    <xf numFmtId="0" fontId="0" fillId="0" borderId="0" xfId="0" applyFill="1" applyAlignment="1">
      <alignment wrapText="1"/>
    </xf>
    <xf numFmtId="0" fontId="3" fillId="0" borderId="0" xfId="19" applyFill="1">
      <alignment/>
      <protection/>
    </xf>
    <xf numFmtId="0" fontId="9" fillId="0" borderId="0" xfId="19" applyFont="1" applyFill="1">
      <alignment/>
      <protection/>
    </xf>
    <xf numFmtId="0" fontId="4" fillId="0" borderId="0" xfId="19" applyFont="1" applyFill="1">
      <alignment/>
      <protection/>
    </xf>
    <xf numFmtId="0" fontId="14" fillId="0" borderId="0" xfId="19" applyFont="1" applyFill="1">
      <alignment/>
      <protection/>
    </xf>
    <xf numFmtId="0" fontId="10" fillId="0" borderId="0" xfId="19" applyFont="1" applyFill="1">
      <alignment/>
      <protection/>
    </xf>
    <xf numFmtId="0" fontId="5" fillId="0" borderId="0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/>
      <protection/>
    </xf>
    <xf numFmtId="0" fontId="5" fillId="0" borderId="0" xfId="19" applyFont="1" applyFill="1" applyBorder="1" applyAlignment="1">
      <alignment horizontal="center" vertical="top"/>
      <protection/>
    </xf>
    <xf numFmtId="0" fontId="8" fillId="0" borderId="2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9" fillId="0" borderId="0" xfId="19" applyFont="1" applyFill="1" applyBorder="1" applyAlignment="1">
      <alignment horizontal="center"/>
      <protection/>
    </xf>
    <xf numFmtId="49" fontId="9" fillId="0" borderId="2" xfId="19" applyNumberFormat="1" applyFont="1" applyFill="1" applyBorder="1" applyAlignment="1">
      <alignment horizontal="center" vertical="top" wrapText="1"/>
      <protection/>
    </xf>
    <xf numFmtId="0" fontId="9" fillId="0" borderId="2" xfId="19" applyFont="1" applyFill="1" applyBorder="1" applyAlignment="1">
      <alignment horizontal="center" vertical="top" wrapText="1"/>
      <protection/>
    </xf>
    <xf numFmtId="0" fontId="3" fillId="0" borderId="2" xfId="19" applyFont="1" applyFill="1" applyBorder="1" applyAlignment="1">
      <alignment horizontal="center" vertical="top" wrapText="1"/>
      <protection/>
    </xf>
    <xf numFmtId="181" fontId="9" fillId="0" borderId="2" xfId="24" applyNumberFormat="1" applyFont="1" applyFill="1" applyBorder="1" applyAlignment="1">
      <alignment horizontal="center" vertical="top"/>
    </xf>
    <xf numFmtId="181" fontId="9" fillId="0" borderId="2" xfId="24" applyNumberFormat="1" applyFont="1" applyFill="1" applyBorder="1" applyAlignment="1">
      <alignment horizontal="right" vertical="top"/>
    </xf>
    <xf numFmtId="181" fontId="9" fillId="0" borderId="2" xfId="24" applyNumberFormat="1" applyFont="1" applyFill="1" applyBorder="1" applyAlignment="1">
      <alignment horizontal="center" vertical="top" wrapText="1"/>
    </xf>
    <xf numFmtId="0" fontId="9" fillId="0" borderId="2" xfId="19" applyFont="1" applyFill="1" applyBorder="1" applyAlignment="1">
      <alignment horizontal="center" vertical="top"/>
      <protection/>
    </xf>
    <xf numFmtId="0" fontId="9" fillId="0" borderId="2" xfId="19" applyFont="1" applyFill="1" applyBorder="1" applyAlignment="1">
      <alignment vertical="center" wrapText="1"/>
      <protection/>
    </xf>
    <xf numFmtId="181" fontId="9" fillId="0" borderId="0" xfId="19" applyNumberFormat="1" applyFont="1" applyFill="1" applyBorder="1" applyAlignment="1">
      <alignment horizontal="center" vertical="top"/>
      <protection/>
    </xf>
    <xf numFmtId="0" fontId="9" fillId="0" borderId="0" xfId="19" applyFont="1" applyFill="1" applyBorder="1" applyAlignment="1">
      <alignment horizontal="center" vertical="top"/>
      <protection/>
    </xf>
    <xf numFmtId="0" fontId="9" fillId="0" borderId="0" xfId="19" applyFont="1" applyFill="1" applyBorder="1" applyAlignment="1">
      <alignment vertical="top" wrapText="1"/>
      <protection/>
    </xf>
    <xf numFmtId="14" fontId="9" fillId="0" borderId="0" xfId="19" applyNumberFormat="1" applyFont="1" applyFill="1" applyBorder="1" applyAlignment="1">
      <alignment horizontal="center" vertical="top"/>
      <protection/>
    </xf>
    <xf numFmtId="0" fontId="10" fillId="0" borderId="2" xfId="19" applyFont="1" applyFill="1" applyBorder="1" applyAlignment="1">
      <alignment horizontal="center" vertical="top" wrapText="1"/>
      <protection/>
    </xf>
    <xf numFmtId="181" fontId="10" fillId="0" borderId="2" xfId="24" applyNumberFormat="1" applyFont="1" applyFill="1" applyBorder="1" applyAlignment="1">
      <alignment horizontal="center" vertical="top"/>
    </xf>
    <xf numFmtId="181" fontId="10" fillId="0" borderId="2" xfId="24" applyNumberFormat="1" applyFont="1" applyFill="1" applyBorder="1" applyAlignment="1">
      <alignment horizontal="right" vertical="top"/>
    </xf>
    <xf numFmtId="181" fontId="10" fillId="0" borderId="2" xfId="24" applyNumberFormat="1" applyFont="1" applyFill="1" applyBorder="1" applyAlignment="1">
      <alignment horizontal="center" vertical="top" wrapText="1"/>
    </xf>
    <xf numFmtId="181" fontId="10" fillId="0" borderId="2" xfId="19" applyNumberFormat="1" applyFont="1" applyFill="1" applyBorder="1" applyAlignment="1">
      <alignment horizontal="center" vertical="top"/>
      <protection/>
    </xf>
    <xf numFmtId="43" fontId="10" fillId="0" borderId="2" xfId="22" applyFont="1" applyFill="1" applyBorder="1" applyAlignment="1">
      <alignment horizontal="center" vertical="top"/>
    </xf>
    <xf numFmtId="0" fontId="9" fillId="0" borderId="2" xfId="19" applyFont="1" applyFill="1" applyBorder="1" applyAlignment="1">
      <alignment horizontal="center"/>
      <protection/>
    </xf>
    <xf numFmtId="181" fontId="9" fillId="0" borderId="0" xfId="19" applyNumberFormat="1" applyFont="1" applyFill="1" applyBorder="1" applyAlignment="1">
      <alignment vertical="top"/>
      <protection/>
    </xf>
    <xf numFmtId="43" fontId="9" fillId="0" borderId="0" xfId="19" applyNumberFormat="1" applyFont="1" applyFill="1" applyBorder="1" applyAlignment="1">
      <alignment horizontal="center" vertical="top"/>
      <protection/>
    </xf>
    <xf numFmtId="0" fontId="9" fillId="0" borderId="1" xfId="19" applyFont="1" applyFill="1" applyBorder="1" applyAlignment="1">
      <alignment vertical="center" wrapText="1"/>
      <protection/>
    </xf>
    <xf numFmtId="43" fontId="10" fillId="0" borderId="2" xfId="22" applyFont="1" applyFill="1" applyBorder="1" applyAlignment="1">
      <alignment horizontal="center" vertical="top" wrapText="1"/>
    </xf>
    <xf numFmtId="181" fontId="10" fillId="0" borderId="0" xfId="24" applyFont="1" applyFill="1" applyBorder="1" applyAlignment="1">
      <alignment horizontal="center" vertical="top"/>
    </xf>
    <xf numFmtId="181" fontId="10" fillId="0" borderId="0" xfId="24" applyNumberFormat="1" applyFont="1" applyFill="1" applyBorder="1" applyAlignment="1">
      <alignment horizontal="center" vertical="top"/>
    </xf>
    <xf numFmtId="0" fontId="10" fillId="0" borderId="0" xfId="19" applyFont="1" applyFill="1" applyBorder="1" applyAlignment="1">
      <alignment horizontal="center" vertical="top"/>
      <protection/>
    </xf>
    <xf numFmtId="49" fontId="10" fillId="0" borderId="2" xfId="19" applyNumberFormat="1" applyFont="1" applyFill="1" applyBorder="1" applyAlignment="1">
      <alignment horizontal="center" vertical="top" wrapText="1"/>
      <protection/>
    </xf>
    <xf numFmtId="0" fontId="5" fillId="0" borderId="2" xfId="19" applyFont="1" applyFill="1" applyBorder="1" applyAlignment="1">
      <alignment horizontal="center" vertical="top" wrapText="1"/>
      <protection/>
    </xf>
    <xf numFmtId="14" fontId="10" fillId="0" borderId="2" xfId="19" applyNumberFormat="1" applyFont="1" applyFill="1" applyBorder="1" applyAlignment="1">
      <alignment horizontal="center" vertical="top"/>
      <protection/>
    </xf>
    <xf numFmtId="181" fontId="10" fillId="0" borderId="0" xfId="19" applyNumberFormat="1" applyFont="1" applyFill="1" applyBorder="1" applyAlignment="1">
      <alignment vertical="top"/>
      <protection/>
    </xf>
    <xf numFmtId="43" fontId="10" fillId="0" borderId="0" xfId="19" applyNumberFormat="1" applyFont="1" applyFill="1" applyBorder="1" applyAlignment="1">
      <alignment horizontal="center" vertical="top"/>
      <protection/>
    </xf>
    <xf numFmtId="0" fontId="10" fillId="0" borderId="0" xfId="19" applyFont="1" applyFill="1" applyBorder="1" applyAlignment="1">
      <alignment vertical="top" wrapText="1"/>
      <protection/>
    </xf>
    <xf numFmtId="0" fontId="23" fillId="0" borderId="0" xfId="19" applyFont="1" applyFill="1">
      <alignment/>
      <protection/>
    </xf>
    <xf numFmtId="0" fontId="5" fillId="0" borderId="0" xfId="19" applyFont="1" applyFill="1">
      <alignment/>
      <protection/>
    </xf>
    <xf numFmtId="0" fontId="10" fillId="0" borderId="2" xfId="19" applyFont="1" applyFill="1" applyBorder="1" applyAlignment="1">
      <alignment horizontal="center" vertical="top"/>
      <protection/>
    </xf>
    <xf numFmtId="0" fontId="10" fillId="0" borderId="2" xfId="19" applyFont="1" applyFill="1" applyBorder="1" applyAlignment="1">
      <alignment vertical="center" wrapText="1"/>
      <protection/>
    </xf>
    <xf numFmtId="181" fontId="10" fillId="0" borderId="0" xfId="19" applyNumberFormat="1" applyFont="1" applyFill="1" applyBorder="1" applyAlignment="1">
      <alignment horizontal="center" vertical="top"/>
      <protection/>
    </xf>
    <xf numFmtId="0" fontId="10" fillId="0" borderId="0" xfId="19" applyFont="1" applyFill="1" applyBorder="1" applyAlignment="1">
      <alignment horizontal="center" vertical="top"/>
      <protection/>
    </xf>
    <xf numFmtId="14" fontId="10" fillId="0" borderId="0" xfId="19" applyNumberFormat="1" applyFont="1" applyFill="1" applyBorder="1" applyAlignment="1">
      <alignment horizontal="center" vertical="top"/>
      <protection/>
    </xf>
    <xf numFmtId="43" fontId="10" fillId="0" borderId="0" xfId="22" applyFont="1" applyFill="1" applyBorder="1" applyAlignment="1">
      <alignment horizontal="center" vertical="top"/>
    </xf>
    <xf numFmtId="0" fontId="14" fillId="0" borderId="0" xfId="19" applyFont="1" applyFill="1" applyBorder="1" applyAlignment="1">
      <alignment horizontal="center" vertical="top"/>
      <protection/>
    </xf>
    <xf numFmtId="14" fontId="3" fillId="0" borderId="0" xfId="19" applyNumberFormat="1" applyFont="1" applyFill="1" applyBorder="1" applyAlignment="1">
      <alignment horizontal="center" vertical="top"/>
      <protection/>
    </xf>
    <xf numFmtId="183" fontId="3" fillId="0" borderId="0" xfId="19" applyNumberFormat="1" applyFont="1" applyFill="1" applyBorder="1" applyAlignment="1">
      <alignment horizontal="center" vertical="top"/>
      <protection/>
    </xf>
    <xf numFmtId="0" fontId="3" fillId="0" borderId="0" xfId="19" applyFont="1" applyFill="1" applyBorder="1" applyAlignment="1">
      <alignment horizontal="center" vertical="top"/>
      <protection/>
    </xf>
    <xf numFmtId="0" fontId="3" fillId="0" borderId="0" xfId="19" applyFont="1" applyFill="1" applyBorder="1" applyAlignment="1">
      <alignment horizontal="center" vertical="top" wrapText="1"/>
      <protection/>
    </xf>
    <xf numFmtId="181" fontId="3" fillId="0" borderId="0" xfId="19" applyNumberFormat="1" applyFont="1" applyFill="1" applyBorder="1" applyAlignment="1">
      <alignment horizontal="center" vertical="top"/>
      <protection/>
    </xf>
    <xf numFmtId="183" fontId="3" fillId="0" borderId="0" xfId="24" applyNumberFormat="1" applyFont="1" applyFill="1" applyBorder="1" applyAlignment="1">
      <alignment horizontal="center" vertical="top"/>
    </xf>
    <xf numFmtId="181" fontId="15" fillId="0" borderId="0" xfId="19" applyNumberFormat="1" applyFont="1" applyFill="1" applyBorder="1" applyAlignment="1">
      <alignment horizontal="center" vertical="top"/>
      <protection/>
    </xf>
    <xf numFmtId="183" fontId="15" fillId="0" borderId="0" xfId="19" applyNumberFormat="1" applyFont="1" applyFill="1" applyBorder="1" applyAlignment="1">
      <alignment horizontal="center" vertical="top"/>
      <protection/>
    </xf>
    <xf numFmtId="183" fontId="12" fillId="0" borderId="0" xfId="19" applyNumberFormat="1" applyFont="1" applyFill="1" applyBorder="1" applyAlignment="1">
      <alignment horizontal="center" vertical="top"/>
      <protection/>
    </xf>
    <xf numFmtId="0" fontId="5" fillId="0" borderId="0" xfId="19" applyFont="1" applyFill="1" applyBorder="1" applyAlignment="1">
      <alignment horizontal="center" vertical="top"/>
      <protection/>
    </xf>
    <xf numFmtId="181" fontId="5" fillId="0" borderId="0" xfId="24" applyNumberFormat="1" applyFont="1" applyFill="1" applyBorder="1" applyAlignment="1">
      <alignment horizontal="center" vertical="top"/>
    </xf>
    <xf numFmtId="181" fontId="5" fillId="0" borderId="0" xfId="19" applyNumberFormat="1" applyFont="1" applyFill="1" applyBorder="1" applyAlignment="1">
      <alignment horizontal="center" vertical="top"/>
      <protection/>
    </xf>
    <xf numFmtId="181" fontId="5" fillId="0" borderId="0" xfId="24" applyFont="1" applyFill="1" applyBorder="1" applyAlignment="1">
      <alignment horizontal="center" vertical="top"/>
    </xf>
    <xf numFmtId="0" fontId="8" fillId="0" borderId="0" xfId="0" applyFont="1" applyFill="1" applyAlignment="1">
      <alignment vertical="top"/>
    </xf>
    <xf numFmtId="0" fontId="5" fillId="0" borderId="0" xfId="19" applyFont="1" applyFill="1">
      <alignment/>
      <protection/>
    </xf>
    <xf numFmtId="0" fontId="21" fillId="0" borderId="0" xfId="0" applyFont="1" applyFill="1" applyAlignment="1">
      <alignment horizontal="left" wrapText="1"/>
    </xf>
    <xf numFmtId="0" fontId="10" fillId="0" borderId="0" xfId="19" applyFont="1" applyFill="1">
      <alignment/>
      <protection/>
    </xf>
    <xf numFmtId="14" fontId="10" fillId="0" borderId="0" xfId="19" applyNumberFormat="1" applyFont="1" applyFill="1">
      <alignment/>
      <protection/>
    </xf>
    <xf numFmtId="183" fontId="7" fillId="0" borderId="0" xfId="19" applyNumberFormat="1" applyFont="1" applyFill="1" applyBorder="1" applyAlignment="1">
      <alignment horizontal="center" vertical="top"/>
      <protection/>
    </xf>
    <xf numFmtId="0" fontId="6" fillId="0" borderId="0" xfId="19" applyFont="1" applyFill="1">
      <alignment/>
      <protection/>
    </xf>
    <xf numFmtId="0" fontId="16" fillId="0" borderId="0" xfId="19" applyFont="1" applyFill="1" applyAlignment="1">
      <alignment/>
      <protection/>
    </xf>
    <xf numFmtId="49" fontId="9" fillId="0" borderId="1" xfId="19" applyNumberFormat="1" applyFont="1" applyFill="1" applyBorder="1" applyAlignment="1">
      <alignment horizontal="center" vertical="top" wrapText="1"/>
      <protection/>
    </xf>
    <xf numFmtId="14" fontId="9" fillId="0" borderId="1" xfId="19" applyNumberFormat="1" applyFont="1" applyFill="1" applyBorder="1" applyAlignment="1">
      <alignment vertical="top" wrapText="1"/>
      <protection/>
    </xf>
    <xf numFmtId="181" fontId="10" fillId="0" borderId="1" xfId="24" applyNumberFormat="1" applyFont="1" applyFill="1" applyBorder="1" applyAlignment="1">
      <alignment vertical="top"/>
    </xf>
    <xf numFmtId="14" fontId="9" fillId="0" borderId="4" xfId="0" applyNumberFormat="1" applyFont="1" applyFill="1" applyBorder="1" applyAlignment="1">
      <alignment vertical="top" wrapText="1"/>
    </xf>
    <xf numFmtId="4" fontId="9" fillId="0" borderId="4" xfId="0" applyNumberFormat="1" applyFont="1" applyFill="1" applyBorder="1" applyAlignment="1">
      <alignment vertical="top"/>
    </xf>
    <xf numFmtId="0" fontId="0" fillId="0" borderId="3" xfId="0" applyFill="1" applyBorder="1" applyAlignment="1">
      <alignment vertical="top" wrapText="1"/>
    </xf>
    <xf numFmtId="0" fontId="0" fillId="0" borderId="3" xfId="0" applyFill="1" applyBorder="1" applyAlignment="1">
      <alignment vertical="top"/>
    </xf>
    <xf numFmtId="181" fontId="24" fillId="0" borderId="1" xfId="24" applyNumberFormat="1" applyFont="1" applyFill="1" applyBorder="1" applyAlignment="1">
      <alignment horizontal="center" vertical="top"/>
    </xf>
    <xf numFmtId="43" fontId="24" fillId="0" borderId="1" xfId="22" applyFont="1" applyFill="1" applyBorder="1" applyAlignment="1">
      <alignment horizontal="center" vertical="top" wrapText="1"/>
    </xf>
    <xf numFmtId="181" fontId="10" fillId="0" borderId="5" xfId="24" applyNumberFormat="1" applyFont="1" applyFill="1" applyBorder="1" applyAlignment="1">
      <alignment horizontal="center" vertical="top"/>
    </xf>
    <xf numFmtId="0" fontId="10" fillId="0" borderId="2" xfId="19" applyFont="1" applyFill="1" applyBorder="1" applyAlignment="1">
      <alignment horizontal="center" vertical="top"/>
      <protection/>
    </xf>
    <xf numFmtId="9" fontId="10" fillId="0" borderId="2" xfId="21" applyFont="1" applyFill="1" applyBorder="1" applyAlignment="1">
      <alignment horizontal="center" vertical="top"/>
    </xf>
    <xf numFmtId="0" fontId="13" fillId="0" borderId="0" xfId="19" applyFont="1" applyFill="1" applyBorder="1" applyAlignment="1">
      <alignment horizontal="center" vertical="top"/>
      <protection/>
    </xf>
    <xf numFmtId="181" fontId="9" fillId="0" borderId="3" xfId="24" applyNumberFormat="1" applyFont="1" applyFill="1" applyBorder="1" applyAlignment="1">
      <alignment horizontal="center" vertical="top"/>
    </xf>
    <xf numFmtId="43" fontId="9" fillId="0" borderId="1" xfId="22" applyFont="1" applyFill="1" applyBorder="1" applyAlignment="1">
      <alignment horizontal="right" vertical="top"/>
    </xf>
    <xf numFmtId="14" fontId="9" fillId="0" borderId="2" xfId="22" applyNumberFormat="1" applyFont="1" applyFill="1" applyBorder="1" applyAlignment="1">
      <alignment horizontal="center" vertical="top"/>
    </xf>
    <xf numFmtId="0" fontId="3" fillId="0" borderId="2" xfId="19" applyFont="1" applyFill="1" applyBorder="1" applyAlignment="1">
      <alignment vertical="center" wrapText="1"/>
      <protection/>
    </xf>
    <xf numFmtId="43" fontId="9" fillId="0" borderId="0" xfId="22" applyFont="1" applyFill="1" applyBorder="1" applyAlignment="1">
      <alignment horizontal="center" vertical="top"/>
    </xf>
    <xf numFmtId="49" fontId="9" fillId="0" borderId="3" xfId="19" applyNumberFormat="1" applyFont="1" applyFill="1" applyBorder="1" applyAlignment="1">
      <alignment horizontal="center" vertical="top" wrapText="1"/>
      <protection/>
    </xf>
    <xf numFmtId="0" fontId="9" fillId="0" borderId="3" xfId="19" applyFont="1" applyFill="1" applyBorder="1" applyAlignment="1">
      <alignment horizontal="center" vertical="top" wrapText="1"/>
      <protection/>
    </xf>
    <xf numFmtId="0" fontId="3" fillId="0" borderId="3" xfId="19" applyFont="1" applyFill="1" applyBorder="1" applyAlignment="1">
      <alignment horizontal="center" vertical="top" wrapText="1"/>
      <protection/>
    </xf>
    <xf numFmtId="14" fontId="9" fillId="0" borderId="3" xfId="19" applyNumberFormat="1" applyFont="1" applyFill="1" applyBorder="1" applyAlignment="1">
      <alignment horizontal="center" vertical="top"/>
      <protection/>
    </xf>
    <xf numFmtId="181" fontId="9" fillId="0" borderId="3" xfId="24" applyNumberFormat="1" applyFont="1" applyFill="1" applyBorder="1" applyAlignment="1">
      <alignment horizontal="center" vertical="top" wrapText="1"/>
    </xf>
    <xf numFmtId="181" fontId="9" fillId="0" borderId="3" xfId="19" applyNumberFormat="1" applyFont="1" applyFill="1" applyBorder="1" applyAlignment="1">
      <alignment horizontal="center" vertical="top"/>
      <protection/>
    </xf>
    <xf numFmtId="0" fontId="9" fillId="0" borderId="3" xfId="19" applyFont="1" applyFill="1" applyBorder="1" applyAlignment="1">
      <alignment horizontal="center" vertical="top"/>
      <protection/>
    </xf>
    <xf numFmtId="49" fontId="9" fillId="0" borderId="0" xfId="24" applyNumberFormat="1" applyFont="1" applyFill="1" applyBorder="1" applyAlignment="1">
      <alignment horizontal="center" vertical="top" wrapText="1"/>
    </xf>
    <xf numFmtId="181" fontId="24" fillId="0" borderId="3" xfId="24" applyNumberFormat="1" applyFont="1" applyFill="1" applyBorder="1" applyAlignment="1">
      <alignment horizontal="center" vertical="top"/>
    </xf>
    <xf numFmtId="49" fontId="24" fillId="0" borderId="3" xfId="24" applyNumberFormat="1" applyFont="1" applyFill="1" applyBorder="1" applyAlignment="1">
      <alignment horizontal="center" vertical="top" wrapText="1"/>
    </xf>
    <xf numFmtId="181" fontId="24" fillId="0" borderId="3" xfId="24" applyNumberFormat="1" applyFont="1" applyFill="1" applyBorder="1" applyAlignment="1">
      <alignment horizontal="center" vertical="top" wrapText="1"/>
    </xf>
    <xf numFmtId="4" fontId="9" fillId="0" borderId="3" xfId="19" applyNumberFormat="1" applyFont="1" applyFill="1" applyBorder="1" applyAlignment="1">
      <alignment horizontal="center" vertical="top"/>
      <protection/>
    </xf>
    <xf numFmtId="0" fontId="10" fillId="0" borderId="0" xfId="19" applyFont="1" applyFill="1" applyBorder="1" applyAlignment="1">
      <alignment horizontal="left" vertical="top"/>
      <protection/>
    </xf>
    <xf numFmtId="0" fontId="6" fillId="0" borderId="0" xfId="19" applyFont="1" applyFill="1" applyBorder="1" applyAlignment="1">
      <alignment horizontal="left" vertical="top"/>
      <protection/>
    </xf>
    <xf numFmtId="0" fontId="9" fillId="0" borderId="0" xfId="19" applyFont="1" applyFill="1" applyBorder="1" applyAlignment="1">
      <alignment horizontal="left" vertical="top"/>
      <protection/>
    </xf>
    <xf numFmtId="181" fontId="3" fillId="0" borderId="0" xfId="19" applyNumberFormat="1" applyFont="1" applyFill="1" applyBorder="1" applyAlignment="1">
      <alignment horizontal="center" vertical="top" wrapText="1"/>
      <protection/>
    </xf>
    <xf numFmtId="0" fontId="3" fillId="0" borderId="0" xfId="19" applyFont="1" applyFill="1" applyBorder="1" applyAlignment="1">
      <alignment horizontal="center" vertical="top" wrapText="1" shrinkToFit="1"/>
      <protection/>
    </xf>
    <xf numFmtId="0" fontId="10" fillId="0" borderId="0" xfId="19" applyFont="1" applyFill="1" applyBorder="1" applyAlignment="1">
      <alignment/>
      <protection/>
    </xf>
    <xf numFmtId="0" fontId="3" fillId="0" borderId="0" xfId="19" applyFont="1" applyFill="1" applyBorder="1">
      <alignment/>
      <protection/>
    </xf>
    <xf numFmtId="181" fontId="7" fillId="0" borderId="0" xfId="19" applyNumberFormat="1" applyFont="1" applyFill="1" applyBorder="1" applyAlignment="1">
      <alignment horizontal="center" vertical="top"/>
      <protection/>
    </xf>
    <xf numFmtId="0" fontId="3" fillId="0" borderId="0" xfId="19" applyFont="1" applyFill="1" applyBorder="1" applyAlignment="1">
      <alignment horizontal="left" vertical="top"/>
      <protection/>
    </xf>
    <xf numFmtId="0" fontId="9" fillId="0" borderId="0" xfId="19" applyFont="1" applyFill="1" applyBorder="1">
      <alignment/>
      <protection/>
    </xf>
    <xf numFmtId="0" fontId="10" fillId="0" borderId="0" xfId="19" applyFont="1" applyFill="1" applyBorder="1">
      <alignment/>
      <protection/>
    </xf>
    <xf numFmtId="0" fontId="11" fillId="0" borderId="0" xfId="19" applyFont="1" applyFill="1" applyBorder="1">
      <alignment/>
      <protection/>
    </xf>
    <xf numFmtId="14" fontId="3" fillId="0" borderId="0" xfId="19" applyNumberFormat="1" applyFont="1" applyFill="1" applyBorder="1" applyAlignment="1">
      <alignment horizontal="left"/>
      <protection/>
    </xf>
    <xf numFmtId="0" fontId="16" fillId="0" borderId="0" xfId="19" applyFont="1" applyFill="1" applyBorder="1">
      <alignment/>
      <protection/>
    </xf>
    <xf numFmtId="0" fontId="14" fillId="0" borderId="0" xfId="19" applyFont="1" applyFill="1" applyBorder="1">
      <alignment/>
      <protection/>
    </xf>
    <xf numFmtId="0" fontId="10" fillId="0" borderId="0" xfId="19" applyFont="1" applyFill="1" applyBorder="1" applyAlignment="1">
      <alignment horizontal="center" vertical="top" wrapText="1"/>
      <protection/>
    </xf>
    <xf numFmtId="0" fontId="9" fillId="0" borderId="0" xfId="19" applyFont="1" applyFill="1" applyBorder="1" applyAlignment="1">
      <alignment horizontal="center" vertical="top" wrapText="1"/>
      <protection/>
    </xf>
    <xf numFmtId="181" fontId="9" fillId="0" borderId="0" xfId="24" applyNumberFormat="1" applyFont="1" applyFill="1" applyBorder="1" applyAlignment="1">
      <alignment horizontal="center" vertical="top"/>
    </xf>
    <xf numFmtId="181" fontId="9" fillId="0" borderId="0" xfId="24" applyNumberFormat="1" applyFont="1" applyFill="1" applyBorder="1" applyAlignment="1">
      <alignment horizontal="center" vertical="top" wrapText="1"/>
    </xf>
    <xf numFmtId="43" fontId="9" fillId="0" borderId="0" xfId="22" applyFont="1" applyFill="1" applyBorder="1" applyAlignment="1">
      <alignment horizontal="center" vertical="top" wrapText="1"/>
    </xf>
    <xf numFmtId="14" fontId="9" fillId="0" borderId="0" xfId="19" applyNumberFormat="1" applyFont="1" applyFill="1" applyBorder="1" applyAlignment="1">
      <alignment horizontal="center" vertical="top" wrapText="1"/>
      <protection/>
    </xf>
    <xf numFmtId="181" fontId="9" fillId="0" borderId="0" xfId="24" applyNumberFormat="1" applyFont="1" applyFill="1" applyBorder="1" applyAlignment="1">
      <alignment vertical="top"/>
    </xf>
    <xf numFmtId="183" fontId="9" fillId="0" borderId="0" xfId="24" applyNumberFormat="1" applyFont="1" applyFill="1" applyBorder="1" applyAlignment="1">
      <alignment horizontal="center" vertical="top"/>
    </xf>
    <xf numFmtId="181" fontId="9" fillId="0" borderId="0" xfId="24" applyNumberFormat="1" applyFont="1" applyFill="1" applyBorder="1" applyAlignment="1" quotePrefix="1">
      <alignment horizontal="center" vertical="top"/>
    </xf>
    <xf numFmtId="182" fontId="9" fillId="0" borderId="0" xfId="24" applyNumberFormat="1" applyFont="1" applyFill="1" applyBorder="1" applyAlignment="1">
      <alignment horizontal="center" vertical="top"/>
    </xf>
    <xf numFmtId="9" fontId="10" fillId="0" borderId="0" xfId="21" applyFont="1" applyFill="1" applyBorder="1" applyAlignment="1">
      <alignment horizontal="center" vertical="top"/>
    </xf>
    <xf numFmtId="181" fontId="10" fillId="0" borderId="0" xfId="19" applyNumberFormat="1" applyFont="1" applyFill="1" applyBorder="1" applyAlignment="1">
      <alignment horizontal="center" vertical="top"/>
      <protection/>
    </xf>
    <xf numFmtId="183" fontId="10" fillId="0" borderId="0" xfId="19" applyNumberFormat="1" applyFont="1" applyFill="1" applyBorder="1" applyAlignment="1">
      <alignment horizontal="center" vertical="top"/>
      <protection/>
    </xf>
    <xf numFmtId="0" fontId="13" fillId="0" borderId="0" xfId="19" applyFont="1" applyFill="1" applyBorder="1" applyAlignment="1">
      <alignment horizontal="left" vertical="top"/>
      <protection/>
    </xf>
    <xf numFmtId="0" fontId="6" fillId="0" borderId="0" xfId="19" applyFont="1" applyFill="1" applyBorder="1" applyAlignment="1">
      <alignment horizontal="center" vertical="top"/>
      <protection/>
    </xf>
    <xf numFmtId="183" fontId="9" fillId="0" borderId="0" xfId="19" applyNumberFormat="1" applyFont="1" applyFill="1" applyBorder="1" applyAlignment="1">
      <alignment horizontal="center" vertical="top"/>
      <protection/>
    </xf>
    <xf numFmtId="181" fontId="9" fillId="0" borderId="0" xfId="19" applyNumberFormat="1" applyFont="1" applyFill="1" applyBorder="1" applyAlignment="1">
      <alignment horizontal="center" vertical="top" wrapText="1"/>
      <protection/>
    </xf>
    <xf numFmtId="0" fontId="3" fillId="0" borderId="3" xfId="19" applyFont="1" applyFill="1" applyBorder="1" applyAlignment="1">
      <alignment horizontal="left" vertical="center" wrapText="1"/>
      <protection/>
    </xf>
    <xf numFmtId="0" fontId="3" fillId="0" borderId="0" xfId="19" applyFont="1" applyFill="1">
      <alignment/>
      <protection/>
    </xf>
    <xf numFmtId="0" fontId="0" fillId="0" borderId="0" xfId="0" applyFont="1" applyFill="1" applyAlignment="1">
      <alignment/>
    </xf>
    <xf numFmtId="181" fontId="10" fillId="0" borderId="6" xfId="24" applyNumberFormat="1" applyFont="1" applyFill="1" applyBorder="1" applyAlignment="1">
      <alignment horizontal="center" vertical="top"/>
    </xf>
    <xf numFmtId="43" fontId="10" fillId="0" borderId="1" xfId="22" applyFont="1" applyFill="1" applyBorder="1" applyAlignment="1">
      <alignment horizontal="center" vertical="top" wrapText="1"/>
    </xf>
    <xf numFmtId="0" fontId="10" fillId="0" borderId="1" xfId="19" applyFont="1" applyFill="1" applyBorder="1" applyAlignment="1">
      <alignment vertical="top" wrapText="1"/>
      <protection/>
    </xf>
    <xf numFmtId="43" fontId="10" fillId="0" borderId="1" xfId="19" applyNumberFormat="1" applyFont="1" applyFill="1" applyBorder="1" applyAlignment="1">
      <alignment horizontal="center" vertical="top"/>
      <protection/>
    </xf>
    <xf numFmtId="181" fontId="10" fillId="0" borderId="2" xfId="24" applyNumberFormat="1" applyFont="1" applyFill="1" applyBorder="1" applyAlignment="1">
      <alignment horizontal="center" vertical="top"/>
    </xf>
    <xf numFmtId="0" fontId="13" fillId="0" borderId="0" xfId="19" applyFont="1" applyFill="1" applyBorder="1" applyAlignment="1">
      <alignment vertical="top" wrapText="1"/>
      <protection/>
    </xf>
    <xf numFmtId="0" fontId="22" fillId="0" borderId="0" xfId="0" applyFont="1" applyFill="1" applyAlignment="1">
      <alignment vertical="top" wrapText="1"/>
    </xf>
    <xf numFmtId="0" fontId="3" fillId="0" borderId="0" xfId="19" applyFont="1" applyFill="1">
      <alignment/>
      <protection/>
    </xf>
    <xf numFmtId="0" fontId="9" fillId="0" borderId="4" xfId="19" applyFont="1" applyFill="1" applyBorder="1" applyAlignment="1">
      <alignment vertical="top" wrapText="1"/>
      <protection/>
    </xf>
    <xf numFmtId="0" fontId="9" fillId="0" borderId="3" xfId="19" applyFont="1" applyFill="1" applyBorder="1" applyAlignment="1">
      <alignment vertical="top" wrapText="1"/>
      <protection/>
    </xf>
    <xf numFmtId="0" fontId="19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7" fillId="0" borderId="6" xfId="19" applyFont="1" applyFill="1" applyBorder="1" applyAlignment="1">
      <alignment horizontal="center" wrapText="1"/>
      <protection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3" xfId="0" applyFill="1" applyBorder="1" applyAlignment="1">
      <alignment horizontal="center" vertical="center"/>
    </xf>
    <xf numFmtId="0" fontId="19" fillId="0" borderId="6" xfId="19" applyFont="1" applyFill="1" applyBorder="1" applyAlignment="1">
      <alignment horizontal="center" vertical="center" wrapText="1"/>
      <protection/>
    </xf>
    <xf numFmtId="0" fontId="19" fillId="0" borderId="5" xfId="19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 horizontal="center" vertical="justify"/>
    </xf>
    <xf numFmtId="0" fontId="5" fillId="0" borderId="3" xfId="19" applyFont="1" applyFill="1" applyBorder="1" applyAlignment="1">
      <alignment horizontal="center" vertical="center" wrapText="1"/>
      <protection/>
    </xf>
    <xf numFmtId="0" fontId="9" fillId="0" borderId="1" xfId="19" applyFont="1" applyFill="1" applyBorder="1" applyAlignment="1">
      <alignment vertical="top" wrapText="1"/>
      <protection/>
    </xf>
    <xf numFmtId="0" fontId="17" fillId="0" borderId="0" xfId="19" applyFont="1" applyFill="1" applyBorder="1" applyAlignment="1">
      <alignment horizontal="left" vertical="top" wrapText="1"/>
      <protection/>
    </xf>
    <xf numFmtId="0" fontId="0" fillId="0" borderId="0" xfId="0" applyFill="1" applyBorder="1" applyAlignment="1">
      <alignment horizontal="left" vertical="top"/>
    </xf>
    <xf numFmtId="0" fontId="17" fillId="0" borderId="0" xfId="19" applyFont="1" applyFill="1" applyAlignment="1">
      <alignment wrapText="1"/>
      <protection/>
    </xf>
    <xf numFmtId="0" fontId="20" fillId="0" borderId="0" xfId="0" applyFont="1" applyFill="1" applyAlignment="1">
      <alignment wrapText="1"/>
    </xf>
    <xf numFmtId="0" fontId="5" fillId="0" borderId="0" xfId="19" applyFont="1" applyFill="1" applyBorder="1" applyAlignment="1">
      <alignment horizontal="center"/>
      <protection/>
    </xf>
    <xf numFmtId="0" fontId="5" fillId="0" borderId="6" xfId="19" applyFont="1" applyFill="1" applyBorder="1" applyAlignment="1">
      <alignment horizontal="center" vertical="center"/>
      <protection/>
    </xf>
    <xf numFmtId="0" fontId="5" fillId="0" borderId="5" xfId="19" applyFont="1" applyFill="1" applyBorder="1" applyAlignment="1">
      <alignment horizontal="center" vertical="center"/>
      <protection/>
    </xf>
    <xf numFmtId="0" fontId="17" fillId="0" borderId="0" xfId="19" applyFont="1" applyFill="1" applyAlignment="1">
      <alignment/>
      <protection/>
    </xf>
    <xf numFmtId="0" fontId="5" fillId="0" borderId="0" xfId="19" applyFont="1" applyFill="1" applyBorder="1" applyAlignment="1">
      <alignment horizontal="center" vertical="top" wrapText="1"/>
      <protection/>
    </xf>
    <xf numFmtId="0" fontId="16" fillId="0" borderId="0" xfId="19" applyFont="1" applyFill="1" applyAlignment="1">
      <alignment wrapText="1"/>
      <protection/>
    </xf>
    <xf numFmtId="0" fontId="0" fillId="0" borderId="0" xfId="0" applyFill="1" applyAlignment="1">
      <alignment wrapText="1"/>
    </xf>
    <xf numFmtId="0" fontId="5" fillId="0" borderId="0" xfId="19" applyFont="1" applyFill="1" applyBorder="1" applyAlignment="1">
      <alignment horizontal="center" vertical="justify" wrapText="1"/>
      <protection/>
    </xf>
    <xf numFmtId="0" fontId="0" fillId="0" borderId="0" xfId="0" applyFill="1" applyBorder="1" applyAlignment="1">
      <alignment vertical="justify"/>
    </xf>
    <xf numFmtId="0" fontId="6" fillId="0" borderId="0" xfId="19" applyFont="1" applyFill="1" applyBorder="1" applyAlignment="1">
      <alignment horizontal="left" vertical="top" wrapText="1"/>
      <protection/>
    </xf>
    <xf numFmtId="0" fontId="10" fillId="0" borderId="0" xfId="19" applyFont="1" applyFill="1" applyBorder="1" applyAlignment="1">
      <alignment/>
      <protection/>
    </xf>
    <xf numFmtId="0" fontId="13" fillId="0" borderId="0" xfId="19" applyFont="1" applyFill="1" applyBorder="1" applyAlignment="1">
      <alignment horizontal="left" vertical="top" wrapText="1"/>
      <protection/>
    </xf>
    <xf numFmtId="0" fontId="0" fillId="0" borderId="0" xfId="0" applyFill="1" applyAlignment="1">
      <alignment horizontal="left" vertical="top" wrapText="1"/>
    </xf>
    <xf numFmtId="0" fontId="13" fillId="0" borderId="0" xfId="19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9" fillId="0" borderId="0" xfId="19" applyFont="1" applyFill="1" applyBorder="1" applyAlignment="1">
      <alignment horizontal="left"/>
      <protection/>
    </xf>
    <xf numFmtId="0" fontId="25" fillId="0" borderId="0" xfId="0" applyFont="1" applyFill="1" applyBorder="1" applyAlignment="1">
      <alignment horizontal="left"/>
    </xf>
    <xf numFmtId="0" fontId="13" fillId="0" borderId="0" xfId="19" applyFont="1" applyFill="1" applyBorder="1" applyAlignment="1">
      <alignment horizontal="center" vertical="top"/>
      <protection/>
    </xf>
    <xf numFmtId="0" fontId="22" fillId="0" borderId="0" xfId="0" applyFont="1" applyFill="1" applyAlignment="1">
      <alignment horizontal="center" vertical="top"/>
    </xf>
    <xf numFmtId="0" fontId="25" fillId="0" borderId="0" xfId="0" applyFont="1" applyFill="1" applyAlignment="1">
      <alignment horizontal="left"/>
    </xf>
    <xf numFmtId="0" fontId="9" fillId="0" borderId="0" xfId="19" applyFont="1" applyFill="1" applyBorder="1" applyAlignment="1">
      <alignment horizontal="left" wrapText="1"/>
      <protection/>
    </xf>
    <xf numFmtId="0" fontId="9" fillId="0" borderId="0" xfId="19" applyFont="1" applyFill="1" applyBorder="1" applyAlignment="1">
      <alignment horizontal="left" vertical="top" wrapText="1"/>
      <protection/>
    </xf>
    <xf numFmtId="0" fontId="25" fillId="0" borderId="0" xfId="18" applyFont="1" applyFill="1" applyAlignment="1">
      <alignment horizontal="left" vertical="top" wrapText="1"/>
      <protection/>
    </xf>
    <xf numFmtId="0" fontId="25" fillId="0" borderId="0" xfId="18" applyFont="1" applyFill="1" applyAlignment="1">
      <alignment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18" fillId="0" borderId="7" xfId="0" applyFont="1" applyFill="1" applyBorder="1" applyAlignment="1">
      <alignment horizontal="center" wrapText="1"/>
    </xf>
    <xf numFmtId="0" fontId="18" fillId="0" borderId="5" xfId="0" applyFont="1" applyFill="1" applyBorder="1" applyAlignment="1">
      <alignment horizontal="center" wrapText="1"/>
    </xf>
    <xf numFmtId="14" fontId="9" fillId="0" borderId="1" xfId="19" applyNumberFormat="1" applyFont="1" applyFill="1" applyBorder="1" applyAlignment="1">
      <alignment horizontal="center" vertical="top"/>
      <protection/>
    </xf>
    <xf numFmtId="14" fontId="9" fillId="0" borderId="4" xfId="19" applyNumberFormat="1" applyFont="1" applyFill="1" applyBorder="1" applyAlignment="1">
      <alignment horizontal="center" vertical="top"/>
      <protection/>
    </xf>
    <xf numFmtId="14" fontId="9" fillId="0" borderId="3" xfId="19" applyNumberFormat="1" applyFont="1" applyFill="1" applyBorder="1" applyAlignment="1">
      <alignment horizontal="center" vertical="top"/>
      <protection/>
    </xf>
    <xf numFmtId="4" fontId="9" fillId="0" borderId="1" xfId="24" applyNumberFormat="1" applyFont="1" applyFill="1" applyBorder="1" applyAlignment="1">
      <alignment horizontal="right" vertical="top"/>
    </xf>
    <xf numFmtId="4" fontId="9" fillId="0" borderId="4" xfId="24" applyNumberFormat="1" applyFont="1" applyFill="1" applyBorder="1" applyAlignment="1">
      <alignment horizontal="right" vertical="top"/>
    </xf>
    <xf numFmtId="4" fontId="9" fillId="0" borderId="3" xfId="24" applyNumberFormat="1" applyFont="1" applyFill="1" applyBorder="1" applyAlignment="1">
      <alignment horizontal="right" vertical="top"/>
    </xf>
    <xf numFmtId="181" fontId="9" fillId="0" borderId="1" xfId="19" applyNumberFormat="1" applyFont="1" applyFill="1" applyBorder="1" applyAlignment="1">
      <alignment horizontal="center" vertical="top"/>
      <protection/>
    </xf>
    <xf numFmtId="181" fontId="9" fillId="0" borderId="4" xfId="19" applyNumberFormat="1" applyFont="1" applyFill="1" applyBorder="1" applyAlignment="1">
      <alignment horizontal="center" vertical="top"/>
      <protection/>
    </xf>
    <xf numFmtId="181" fontId="9" fillId="0" borderId="3" xfId="19" applyNumberFormat="1" applyFont="1" applyFill="1" applyBorder="1" applyAlignment="1">
      <alignment horizontal="center" vertical="top"/>
      <protection/>
    </xf>
    <xf numFmtId="43" fontId="9" fillId="0" borderId="1" xfId="19" applyNumberFormat="1" applyFont="1" applyFill="1" applyBorder="1" applyAlignment="1">
      <alignment horizontal="center" vertical="top"/>
      <protection/>
    </xf>
    <xf numFmtId="43" fontId="9" fillId="0" borderId="4" xfId="19" applyNumberFormat="1" applyFont="1" applyFill="1" applyBorder="1" applyAlignment="1">
      <alignment horizontal="center" vertical="top"/>
      <protection/>
    </xf>
    <xf numFmtId="43" fontId="9" fillId="0" borderId="3" xfId="19" applyNumberFormat="1" applyFont="1" applyFill="1" applyBorder="1" applyAlignment="1">
      <alignment horizontal="center" vertical="top"/>
      <protection/>
    </xf>
    <xf numFmtId="43" fontId="9" fillId="0" borderId="1" xfId="22" applyFont="1" applyFill="1" applyBorder="1" applyAlignment="1">
      <alignment horizontal="center" vertical="top" wrapText="1"/>
    </xf>
    <xf numFmtId="43" fontId="9" fillId="0" borderId="4" xfId="22" applyFont="1" applyFill="1" applyBorder="1" applyAlignment="1">
      <alignment horizontal="center" vertical="top" wrapText="1"/>
    </xf>
    <xf numFmtId="43" fontId="9" fillId="0" borderId="3" xfId="22" applyFont="1" applyFill="1" applyBorder="1" applyAlignment="1">
      <alignment horizontal="center" vertical="top" wrapText="1"/>
    </xf>
    <xf numFmtId="0" fontId="9" fillId="0" borderId="1" xfId="19" applyFont="1" applyFill="1" applyBorder="1" applyAlignment="1">
      <alignment horizontal="center" vertical="top" wrapText="1"/>
      <protection/>
    </xf>
    <xf numFmtId="0" fontId="9" fillId="0" borderId="4" xfId="19" applyFont="1" applyFill="1" applyBorder="1" applyAlignment="1">
      <alignment horizontal="center" vertical="top" wrapText="1"/>
      <protection/>
    </xf>
    <xf numFmtId="0" fontId="9" fillId="0" borderId="3" xfId="19" applyFont="1" applyFill="1" applyBorder="1" applyAlignment="1">
      <alignment horizontal="center" vertical="top" wrapText="1"/>
      <protection/>
    </xf>
    <xf numFmtId="181" fontId="9" fillId="0" borderId="1" xfId="24" applyNumberFormat="1" applyFont="1" applyFill="1" applyBorder="1" applyAlignment="1">
      <alignment horizontal="center" vertical="top"/>
    </xf>
    <xf numFmtId="181" fontId="9" fillId="0" borderId="4" xfId="24" applyNumberFormat="1" applyFont="1" applyFill="1" applyBorder="1" applyAlignment="1">
      <alignment horizontal="center" vertical="top"/>
    </xf>
    <xf numFmtId="181" fontId="9" fillId="0" borderId="3" xfId="24" applyNumberFormat="1" applyFont="1" applyFill="1" applyBorder="1" applyAlignment="1">
      <alignment horizontal="center" vertical="top"/>
    </xf>
    <xf numFmtId="49" fontId="9" fillId="0" borderId="1" xfId="19" applyNumberFormat="1" applyFont="1" applyFill="1" applyBorder="1" applyAlignment="1">
      <alignment vertical="top" wrapText="1"/>
      <protection/>
    </xf>
    <xf numFmtId="49" fontId="9" fillId="0" borderId="4" xfId="19" applyNumberFormat="1" applyFont="1" applyFill="1" applyBorder="1" applyAlignment="1">
      <alignment vertical="top" wrapText="1"/>
      <protection/>
    </xf>
    <xf numFmtId="49" fontId="9" fillId="0" borderId="3" xfId="19" applyNumberFormat="1" applyFont="1" applyFill="1" applyBorder="1" applyAlignment="1">
      <alignment vertical="top" wrapText="1"/>
      <protection/>
    </xf>
    <xf numFmtId="0" fontId="3" fillId="0" borderId="1" xfId="19" applyFont="1" applyFill="1" applyBorder="1" applyAlignment="1">
      <alignment horizontal="center" vertical="top" wrapText="1"/>
      <protection/>
    </xf>
    <xf numFmtId="0" fontId="3" fillId="0" borderId="4" xfId="19" applyFont="1" applyFill="1" applyBorder="1" applyAlignment="1">
      <alignment horizontal="center" vertical="top" wrapText="1"/>
      <protection/>
    </xf>
    <xf numFmtId="0" fontId="3" fillId="0" borderId="3" xfId="19" applyFont="1" applyFill="1" applyBorder="1" applyAlignment="1">
      <alignment horizontal="center" vertical="top" wrapText="1"/>
      <protection/>
    </xf>
    <xf numFmtId="0" fontId="27" fillId="0" borderId="0" xfId="0" applyFont="1" applyAlignment="1">
      <alignment horizontal="center"/>
    </xf>
    <xf numFmtId="0" fontId="28" fillId="0" borderId="0" xfId="0" applyFont="1" applyAlignment="1">
      <alignment/>
    </xf>
    <xf numFmtId="0" fontId="31" fillId="0" borderId="0" xfId="0" applyFont="1" applyAlignment="1">
      <alignment/>
    </xf>
    <xf numFmtId="0" fontId="29" fillId="0" borderId="2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left" vertical="center" wrapText="1"/>
    </xf>
    <xf numFmtId="0" fontId="28" fillId="0" borderId="2" xfId="0" applyFont="1" applyBorder="1" applyAlignment="1">
      <alignment/>
    </xf>
    <xf numFmtId="0" fontId="29" fillId="0" borderId="2" xfId="0" applyFont="1" applyBorder="1" applyAlignment="1">
      <alignment/>
    </xf>
    <xf numFmtId="4" fontId="29" fillId="0" borderId="2" xfId="0" applyNumberFormat="1" applyFont="1" applyBorder="1" applyAlignment="1">
      <alignment horizontal="center" vertical="center"/>
    </xf>
    <xf numFmtId="14" fontId="29" fillId="0" borderId="2" xfId="0" applyNumberFormat="1" applyFont="1" applyBorder="1" applyAlignment="1">
      <alignment horizontal="center" vertical="center"/>
    </xf>
    <xf numFmtId="4" fontId="30" fillId="0" borderId="2" xfId="0" applyNumberFormat="1" applyFont="1" applyBorder="1" applyAlignment="1">
      <alignment horizontal="center" vertical="center"/>
    </xf>
    <xf numFmtId="0" fontId="29" fillId="0" borderId="2" xfId="0" applyFont="1" applyBorder="1" applyAlignment="1">
      <alignment horizontal="left" vertical="center"/>
    </xf>
    <xf numFmtId="0" fontId="30" fillId="0" borderId="2" xfId="19" applyFont="1" applyFill="1" applyBorder="1" applyAlignment="1">
      <alignment horizontal="left" vertical="center" wrapText="1"/>
      <protection/>
    </xf>
    <xf numFmtId="0" fontId="29" fillId="0" borderId="2" xfId="19" applyFont="1" applyFill="1" applyBorder="1" applyAlignment="1">
      <alignment horizontal="left" vertical="center" wrapText="1"/>
      <protection/>
    </xf>
    <xf numFmtId="0" fontId="29" fillId="0" borderId="2" xfId="0" applyFont="1" applyBorder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30" fillId="0" borderId="2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9" fillId="0" borderId="4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4" fontId="30" fillId="0" borderId="2" xfId="0" applyNumberFormat="1" applyFont="1" applyBorder="1" applyAlignment="1">
      <alignment horizontal="center"/>
    </xf>
  </cellXfs>
  <cellStyles count="11">
    <cellStyle name="Normal" xfId="0"/>
    <cellStyle name="Hyperlink" xfId="15"/>
    <cellStyle name="Currency" xfId="16"/>
    <cellStyle name="Currency [0]" xfId="17"/>
    <cellStyle name="Обычный_Инф о заим ммуп" xfId="18"/>
    <cellStyle name="Обычный_на 01.10.05 оконч" xfId="19"/>
    <cellStyle name="Followed Hyperlink" xfId="20"/>
    <cellStyle name="Percent" xfId="21"/>
    <cellStyle name="Comma" xfId="22"/>
    <cellStyle name="Comma [0]" xfId="23"/>
    <cellStyle name="Финансовый_на 01.10.05 оконч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8"/>
  <sheetViews>
    <sheetView tabSelected="1" view="pageBreakPreview" zoomScaleSheetLayoutView="100" workbookViewId="0" topLeftCell="A1">
      <selection activeCell="B19" sqref="B19"/>
    </sheetView>
  </sheetViews>
  <sheetFormatPr defaultColWidth="9.00390625" defaultRowHeight="12.75"/>
  <cols>
    <col min="1" max="1" width="62.25390625" style="0" customWidth="1"/>
    <col min="2" max="2" width="18.00390625" style="0" customWidth="1"/>
    <col min="3" max="3" width="12.625" style="0" customWidth="1"/>
  </cols>
  <sheetData>
    <row r="1" spans="1:3" ht="18.75">
      <c r="A1" s="271" t="s">
        <v>93</v>
      </c>
      <c r="B1" s="271"/>
      <c r="C1" s="271"/>
    </row>
    <row r="2" spans="1:3" ht="18.75">
      <c r="A2" s="271" t="s">
        <v>94</v>
      </c>
      <c r="B2" s="271"/>
      <c r="C2" s="271"/>
    </row>
    <row r="3" spans="1:3" ht="18.75">
      <c r="A3" s="271" t="s">
        <v>95</v>
      </c>
      <c r="B3" s="271"/>
      <c r="C3" s="271"/>
    </row>
    <row r="4" spans="1:3" ht="18.75">
      <c r="A4" s="272"/>
      <c r="B4" s="272"/>
      <c r="C4" s="272"/>
    </row>
    <row r="5" spans="1:3" ht="15" customHeight="1">
      <c r="A5" s="287" t="s">
        <v>96</v>
      </c>
      <c r="B5" s="274" t="s">
        <v>97</v>
      </c>
      <c r="C5" s="274" t="s">
        <v>98</v>
      </c>
    </row>
    <row r="6" spans="1:3" ht="15" customHeight="1">
      <c r="A6" s="288"/>
      <c r="B6" s="274"/>
      <c r="C6" s="274"/>
    </row>
    <row r="7" spans="1:3" ht="15" customHeight="1">
      <c r="A7" s="289"/>
      <c r="B7" s="274"/>
      <c r="C7" s="274"/>
    </row>
    <row r="8" spans="1:3" ht="47.25">
      <c r="A8" s="275" t="s">
        <v>99</v>
      </c>
      <c r="B8" s="280">
        <f>B10+B11+B12</f>
        <v>310290160</v>
      </c>
      <c r="C8" s="276"/>
    </row>
    <row r="9" spans="1:3" ht="18.75">
      <c r="A9" s="281" t="s">
        <v>100</v>
      </c>
      <c r="B9" s="276"/>
      <c r="C9" s="276"/>
    </row>
    <row r="10" spans="1:3" ht="126">
      <c r="A10" s="282" t="s">
        <v>101</v>
      </c>
      <c r="B10" s="278">
        <v>171290160</v>
      </c>
      <c r="C10" s="279">
        <v>41172</v>
      </c>
    </row>
    <row r="11" spans="1:3" ht="94.5">
      <c r="A11" s="283" t="s">
        <v>104</v>
      </c>
      <c r="B11" s="278">
        <v>39000000</v>
      </c>
      <c r="C11" s="279">
        <v>42005</v>
      </c>
    </row>
    <row r="12" spans="1:3" ht="47.25">
      <c r="A12" s="283" t="s">
        <v>102</v>
      </c>
      <c r="B12" s="278">
        <v>100000000</v>
      </c>
      <c r="C12" s="279">
        <v>41992</v>
      </c>
    </row>
    <row r="13" spans="1:3" ht="19.5" customHeight="1">
      <c r="A13" s="275" t="s">
        <v>103</v>
      </c>
      <c r="B13" s="290">
        <f>B15+B16+B17+B18</f>
        <v>355200000</v>
      </c>
      <c r="C13" s="277"/>
    </row>
    <row r="14" spans="1:3" ht="15.75">
      <c r="A14" s="281" t="s">
        <v>100</v>
      </c>
      <c r="B14" s="277"/>
      <c r="C14" s="277"/>
    </row>
    <row r="15" spans="1:3" ht="94.5">
      <c r="A15" s="275" t="s">
        <v>105</v>
      </c>
      <c r="B15" s="278">
        <v>100000000</v>
      </c>
      <c r="C15" s="279">
        <v>41008</v>
      </c>
    </row>
    <row r="16" spans="1:3" ht="78.75">
      <c r="A16" s="284" t="s">
        <v>106</v>
      </c>
      <c r="B16" s="278">
        <v>100000000</v>
      </c>
      <c r="C16" s="279">
        <v>41008</v>
      </c>
    </row>
    <row r="17" spans="1:3" ht="78.75">
      <c r="A17" s="284" t="s">
        <v>108</v>
      </c>
      <c r="B17" s="278">
        <v>100000000</v>
      </c>
      <c r="C17" s="279">
        <v>41010</v>
      </c>
    </row>
    <row r="18" spans="1:3" ht="78.75">
      <c r="A18" s="284" t="s">
        <v>107</v>
      </c>
      <c r="B18" s="278">
        <v>55200000</v>
      </c>
      <c r="C18" s="279">
        <v>41268</v>
      </c>
    </row>
    <row r="19" spans="1:3" ht="19.5" customHeight="1">
      <c r="A19" s="275" t="s">
        <v>110</v>
      </c>
      <c r="B19" s="280">
        <v>0</v>
      </c>
      <c r="C19" s="279"/>
    </row>
    <row r="20" spans="1:3" ht="19.5" customHeight="1">
      <c r="A20" s="286" t="s">
        <v>109</v>
      </c>
      <c r="B20" s="290">
        <f>B8+B13+B19</f>
        <v>665490160</v>
      </c>
      <c r="C20" s="277"/>
    </row>
    <row r="21" spans="1:3" ht="15">
      <c r="A21" s="285"/>
      <c r="B21" s="273"/>
      <c r="C21" s="273"/>
    </row>
    <row r="22" spans="1:3" ht="15">
      <c r="A22" s="273"/>
      <c r="B22" s="273"/>
      <c r="C22" s="273"/>
    </row>
    <row r="23" spans="1:3" ht="15">
      <c r="A23" s="273"/>
      <c r="B23" s="273"/>
      <c r="C23" s="273"/>
    </row>
    <row r="24" spans="1:3" ht="15">
      <c r="A24" s="273"/>
      <c r="B24" s="273"/>
      <c r="C24" s="273"/>
    </row>
    <row r="25" spans="1:3" ht="15">
      <c r="A25" s="273"/>
      <c r="B25" s="273"/>
      <c r="C25" s="273"/>
    </row>
    <row r="26" spans="1:3" ht="15">
      <c r="A26" s="273"/>
      <c r="B26" s="273"/>
      <c r="C26" s="273"/>
    </row>
    <row r="27" spans="1:3" ht="15">
      <c r="A27" s="273"/>
      <c r="B27" s="273"/>
      <c r="C27" s="273"/>
    </row>
    <row r="28" spans="1:3" ht="15">
      <c r="A28" s="273"/>
      <c r="B28" s="273"/>
      <c r="C28" s="273"/>
    </row>
    <row r="29" spans="1:3" ht="15">
      <c r="A29" s="273"/>
      <c r="B29" s="273"/>
      <c r="C29" s="273"/>
    </row>
    <row r="30" spans="1:3" ht="15">
      <c r="A30" s="273"/>
      <c r="B30" s="273"/>
      <c r="C30" s="273"/>
    </row>
    <row r="31" spans="1:3" ht="15">
      <c r="A31" s="273"/>
      <c r="B31" s="273"/>
      <c r="C31" s="273"/>
    </row>
    <row r="32" spans="1:3" ht="15">
      <c r="A32" s="273"/>
      <c r="B32" s="273"/>
      <c r="C32" s="273"/>
    </row>
    <row r="33" spans="1:3" ht="15">
      <c r="A33" s="273"/>
      <c r="B33" s="273"/>
      <c r="C33" s="273"/>
    </row>
    <row r="34" spans="1:3" ht="15">
      <c r="A34" s="273"/>
      <c r="B34" s="273"/>
      <c r="C34" s="273"/>
    </row>
    <row r="35" spans="1:3" ht="15">
      <c r="A35" s="273"/>
      <c r="B35" s="273"/>
      <c r="C35" s="273"/>
    </row>
    <row r="36" spans="1:3" ht="15">
      <c r="A36" s="273"/>
      <c r="B36" s="273"/>
      <c r="C36" s="273"/>
    </row>
    <row r="37" spans="1:3" ht="15">
      <c r="A37" s="273"/>
      <c r="B37" s="273"/>
      <c r="C37" s="273"/>
    </row>
    <row r="38" spans="1:3" ht="15">
      <c r="A38" s="273"/>
      <c r="B38" s="273"/>
      <c r="C38" s="273"/>
    </row>
    <row r="39" spans="1:3" ht="15">
      <c r="A39" s="273"/>
      <c r="B39" s="273"/>
      <c r="C39" s="273"/>
    </row>
    <row r="40" spans="1:3" ht="15">
      <c r="A40" s="273"/>
      <c r="B40" s="273"/>
      <c r="C40" s="273"/>
    </row>
    <row r="41" spans="1:3" ht="15">
      <c r="A41" s="273"/>
      <c r="B41" s="273"/>
      <c r="C41" s="273"/>
    </row>
    <row r="42" spans="1:3" ht="15">
      <c r="A42" s="273"/>
      <c r="B42" s="273"/>
      <c r="C42" s="273"/>
    </row>
    <row r="43" spans="1:3" ht="15">
      <c r="A43" s="273"/>
      <c r="B43" s="273"/>
      <c r="C43" s="273"/>
    </row>
    <row r="44" spans="1:3" ht="15">
      <c r="A44" s="273"/>
      <c r="B44" s="273"/>
      <c r="C44" s="273"/>
    </row>
    <row r="45" spans="1:3" ht="15">
      <c r="A45" s="273"/>
      <c r="B45" s="273"/>
      <c r="C45" s="273"/>
    </row>
    <row r="46" spans="1:3" ht="15">
      <c r="A46" s="273"/>
      <c r="B46" s="273"/>
      <c r="C46" s="273"/>
    </row>
    <row r="47" spans="1:3" ht="15">
      <c r="A47" s="273"/>
      <c r="B47" s="273"/>
      <c r="C47" s="273"/>
    </row>
    <row r="48" spans="1:3" ht="15">
      <c r="A48" s="273"/>
      <c r="B48" s="273"/>
      <c r="C48" s="273"/>
    </row>
    <row r="49" spans="1:3" ht="15">
      <c r="A49" s="273"/>
      <c r="B49" s="273"/>
      <c r="C49" s="273"/>
    </row>
    <row r="50" spans="1:3" ht="15">
      <c r="A50" s="273"/>
      <c r="B50" s="273"/>
      <c r="C50" s="273"/>
    </row>
    <row r="51" spans="1:3" ht="15">
      <c r="A51" s="273"/>
      <c r="B51" s="273"/>
      <c r="C51" s="273"/>
    </row>
    <row r="52" spans="1:3" ht="15">
      <c r="A52" s="273"/>
      <c r="B52" s="273"/>
      <c r="C52" s="273"/>
    </row>
    <row r="53" spans="1:3" ht="15">
      <c r="A53" s="273"/>
      <c r="B53" s="273"/>
      <c r="C53" s="273"/>
    </row>
    <row r="54" spans="1:3" ht="15">
      <c r="A54" s="273"/>
      <c r="B54" s="273"/>
      <c r="C54" s="273"/>
    </row>
    <row r="55" spans="1:3" ht="15">
      <c r="A55" s="273"/>
      <c r="B55" s="273"/>
      <c r="C55" s="273"/>
    </row>
    <row r="56" spans="1:3" ht="15">
      <c r="A56" s="273"/>
      <c r="B56" s="273"/>
      <c r="C56" s="273"/>
    </row>
    <row r="57" spans="1:3" ht="15">
      <c r="A57" s="273"/>
      <c r="B57" s="273"/>
      <c r="C57" s="273"/>
    </row>
    <row r="58" spans="1:3" ht="15">
      <c r="A58" s="273"/>
      <c r="B58" s="273"/>
      <c r="C58" s="273"/>
    </row>
    <row r="59" spans="1:3" ht="15">
      <c r="A59" s="273"/>
      <c r="B59" s="273"/>
      <c r="C59" s="273"/>
    </row>
    <row r="60" spans="1:3" ht="15">
      <c r="A60" s="273"/>
      <c r="B60" s="273"/>
      <c r="C60" s="273"/>
    </row>
    <row r="61" spans="1:3" ht="15">
      <c r="A61" s="273"/>
      <c r="B61" s="273"/>
      <c r="C61" s="273"/>
    </row>
    <row r="62" spans="1:3" ht="15">
      <c r="A62" s="273"/>
      <c r="B62" s="273"/>
      <c r="C62" s="273"/>
    </row>
    <row r="63" spans="1:3" ht="15">
      <c r="A63" s="273"/>
      <c r="B63" s="273"/>
      <c r="C63" s="273"/>
    </row>
    <row r="64" spans="1:3" ht="15">
      <c r="A64" s="273"/>
      <c r="B64" s="273"/>
      <c r="C64" s="273"/>
    </row>
    <row r="65" spans="1:3" ht="15">
      <c r="A65" s="273"/>
      <c r="B65" s="273"/>
      <c r="C65" s="273"/>
    </row>
    <row r="66" spans="1:3" ht="15">
      <c r="A66" s="273"/>
      <c r="B66" s="273"/>
      <c r="C66" s="273"/>
    </row>
    <row r="67" spans="1:3" ht="15">
      <c r="A67" s="273"/>
      <c r="B67" s="273"/>
      <c r="C67" s="273"/>
    </row>
    <row r="68" spans="1:3" ht="15">
      <c r="A68" s="273"/>
      <c r="B68" s="273"/>
      <c r="C68" s="273"/>
    </row>
    <row r="69" spans="1:3" ht="15">
      <c r="A69" s="273"/>
      <c r="B69" s="273"/>
      <c r="C69" s="273"/>
    </row>
    <row r="70" spans="1:3" ht="15">
      <c r="A70" s="273"/>
      <c r="B70" s="273"/>
      <c r="C70" s="273"/>
    </row>
    <row r="71" spans="1:3" ht="15">
      <c r="A71" s="273"/>
      <c r="B71" s="273"/>
      <c r="C71" s="273"/>
    </row>
    <row r="72" spans="1:3" ht="15">
      <c r="A72" s="273"/>
      <c r="B72" s="273"/>
      <c r="C72" s="273"/>
    </row>
    <row r="73" spans="1:3" ht="15">
      <c r="A73" s="273"/>
      <c r="B73" s="273"/>
      <c r="C73" s="273"/>
    </row>
    <row r="74" spans="1:3" ht="15">
      <c r="A74" s="273"/>
      <c r="B74" s="273"/>
      <c r="C74" s="273"/>
    </row>
    <row r="75" spans="1:3" ht="15">
      <c r="A75" s="273"/>
      <c r="B75" s="273"/>
      <c r="C75" s="273"/>
    </row>
    <row r="76" spans="1:3" ht="15">
      <c r="A76" s="273"/>
      <c r="B76" s="273"/>
      <c r="C76" s="273"/>
    </row>
    <row r="77" spans="1:3" ht="15">
      <c r="A77" s="273"/>
      <c r="B77" s="273"/>
      <c r="C77" s="273"/>
    </row>
    <row r="78" spans="1:3" ht="15">
      <c r="A78" s="273"/>
      <c r="B78" s="273"/>
      <c r="C78" s="273"/>
    </row>
    <row r="79" spans="1:3" ht="15">
      <c r="A79" s="273"/>
      <c r="B79" s="273"/>
      <c r="C79" s="273"/>
    </row>
    <row r="80" spans="1:3" ht="15">
      <c r="A80" s="273"/>
      <c r="B80" s="273"/>
      <c r="C80" s="273"/>
    </row>
    <row r="81" spans="1:3" ht="15">
      <c r="A81" s="273"/>
      <c r="B81" s="273"/>
      <c r="C81" s="273"/>
    </row>
    <row r="82" spans="1:3" ht="15">
      <c r="A82" s="273"/>
      <c r="B82" s="273"/>
      <c r="C82" s="273"/>
    </row>
    <row r="83" spans="1:3" ht="15">
      <c r="A83" s="273"/>
      <c r="B83" s="273"/>
      <c r="C83" s="273"/>
    </row>
    <row r="84" spans="1:3" ht="15">
      <c r="A84" s="273"/>
      <c r="B84" s="273"/>
      <c r="C84" s="273"/>
    </row>
    <row r="85" spans="1:3" ht="15">
      <c r="A85" s="273"/>
      <c r="B85" s="273"/>
      <c r="C85" s="273"/>
    </row>
    <row r="86" spans="1:3" ht="15">
      <c r="A86" s="273"/>
      <c r="B86" s="273"/>
      <c r="C86" s="273"/>
    </row>
    <row r="87" spans="1:3" ht="15">
      <c r="A87" s="273"/>
      <c r="B87" s="273"/>
      <c r="C87" s="273"/>
    </row>
    <row r="88" spans="1:3" ht="15">
      <c r="A88" s="273"/>
      <c r="B88" s="273"/>
      <c r="C88" s="273"/>
    </row>
    <row r="89" spans="1:3" ht="15">
      <c r="A89" s="273"/>
      <c r="B89" s="273"/>
      <c r="C89" s="273"/>
    </row>
    <row r="90" spans="1:3" ht="15">
      <c r="A90" s="273"/>
      <c r="B90" s="273"/>
      <c r="C90" s="273"/>
    </row>
    <row r="91" spans="1:3" ht="15">
      <c r="A91" s="273"/>
      <c r="B91" s="273"/>
      <c r="C91" s="273"/>
    </row>
    <row r="92" spans="1:3" ht="15">
      <c r="A92" s="273"/>
      <c r="B92" s="273"/>
      <c r="C92" s="273"/>
    </row>
    <row r="93" spans="1:3" ht="15">
      <c r="A93" s="273"/>
      <c r="B93" s="273"/>
      <c r="C93" s="273"/>
    </row>
    <row r="94" spans="1:3" ht="15">
      <c r="A94" s="273"/>
      <c r="B94" s="273"/>
      <c r="C94" s="273"/>
    </row>
    <row r="95" spans="1:3" ht="15">
      <c r="A95" s="273"/>
      <c r="B95" s="273"/>
      <c r="C95" s="273"/>
    </row>
    <row r="96" spans="1:3" ht="15">
      <c r="A96" s="273"/>
      <c r="B96" s="273"/>
      <c r="C96" s="273"/>
    </row>
    <row r="97" spans="1:3" ht="15">
      <c r="A97" s="273"/>
      <c r="B97" s="273"/>
      <c r="C97" s="273"/>
    </row>
    <row r="98" spans="1:3" ht="15">
      <c r="A98" s="273"/>
      <c r="B98" s="273"/>
      <c r="C98" s="273"/>
    </row>
    <row r="99" spans="1:3" ht="15">
      <c r="A99" s="273"/>
      <c r="B99" s="273"/>
      <c r="C99" s="273"/>
    </row>
    <row r="100" spans="1:3" ht="15">
      <c r="A100" s="273"/>
      <c r="B100" s="273"/>
      <c r="C100" s="273"/>
    </row>
    <row r="101" spans="1:3" ht="15">
      <c r="A101" s="273"/>
      <c r="B101" s="273"/>
      <c r="C101" s="273"/>
    </row>
    <row r="102" spans="1:3" ht="15">
      <c r="A102" s="273"/>
      <c r="B102" s="273"/>
      <c r="C102" s="273"/>
    </row>
    <row r="103" spans="1:3" ht="15">
      <c r="A103" s="273"/>
      <c r="B103" s="273"/>
      <c r="C103" s="273"/>
    </row>
    <row r="104" spans="1:3" ht="15">
      <c r="A104" s="273"/>
      <c r="B104" s="273"/>
      <c r="C104" s="273"/>
    </row>
    <row r="105" spans="1:3" ht="15">
      <c r="A105" s="273"/>
      <c r="B105" s="273"/>
      <c r="C105" s="273"/>
    </row>
    <row r="106" spans="1:3" ht="15">
      <c r="A106" s="273"/>
      <c r="B106" s="273"/>
      <c r="C106" s="273"/>
    </row>
    <row r="107" spans="1:3" ht="15">
      <c r="A107" s="273"/>
      <c r="B107" s="273"/>
      <c r="C107" s="273"/>
    </row>
    <row r="108" spans="1:3" ht="15">
      <c r="A108" s="273"/>
      <c r="B108" s="273"/>
      <c r="C108" s="273"/>
    </row>
    <row r="109" spans="1:3" ht="15">
      <c r="A109" s="273"/>
      <c r="B109" s="273"/>
      <c r="C109" s="273"/>
    </row>
    <row r="110" spans="1:3" ht="15">
      <c r="A110" s="273"/>
      <c r="B110" s="273"/>
      <c r="C110" s="273"/>
    </row>
    <row r="111" spans="1:3" ht="15">
      <c r="A111" s="273"/>
      <c r="B111" s="273"/>
      <c r="C111" s="273"/>
    </row>
    <row r="112" spans="1:3" ht="15">
      <c r="A112" s="273"/>
      <c r="B112" s="273"/>
      <c r="C112" s="273"/>
    </row>
    <row r="113" spans="1:3" ht="15">
      <c r="A113" s="273"/>
      <c r="B113" s="273"/>
      <c r="C113" s="273"/>
    </row>
    <row r="114" spans="1:3" ht="15">
      <c r="A114" s="273"/>
      <c r="B114" s="273"/>
      <c r="C114" s="273"/>
    </row>
    <row r="115" spans="1:3" ht="15">
      <c r="A115" s="273"/>
      <c r="B115" s="273"/>
      <c r="C115" s="273"/>
    </row>
    <row r="116" spans="1:3" ht="15">
      <c r="A116" s="273"/>
      <c r="B116" s="273"/>
      <c r="C116" s="273"/>
    </row>
    <row r="117" spans="1:3" ht="15">
      <c r="A117" s="273"/>
      <c r="B117" s="273"/>
      <c r="C117" s="273"/>
    </row>
    <row r="118" spans="1:3" ht="15">
      <c r="A118" s="273"/>
      <c r="B118" s="273"/>
      <c r="C118" s="273"/>
    </row>
    <row r="119" spans="1:3" ht="15">
      <c r="A119" s="273"/>
      <c r="B119" s="273"/>
      <c r="C119" s="273"/>
    </row>
    <row r="120" spans="1:3" ht="15">
      <c r="A120" s="273"/>
      <c r="B120" s="273"/>
      <c r="C120" s="273"/>
    </row>
    <row r="121" spans="1:3" ht="15">
      <c r="A121" s="273"/>
      <c r="B121" s="273"/>
      <c r="C121" s="273"/>
    </row>
    <row r="122" spans="1:3" ht="15">
      <c r="A122" s="273"/>
      <c r="B122" s="273"/>
      <c r="C122" s="273"/>
    </row>
    <row r="123" spans="1:3" ht="15">
      <c r="A123" s="273"/>
      <c r="B123" s="273"/>
      <c r="C123" s="273"/>
    </row>
    <row r="124" spans="1:3" ht="15">
      <c r="A124" s="273"/>
      <c r="B124" s="273"/>
      <c r="C124" s="273"/>
    </row>
    <row r="125" spans="1:3" ht="15">
      <c r="A125" s="273"/>
      <c r="B125" s="273"/>
      <c r="C125" s="273"/>
    </row>
    <row r="126" spans="1:3" ht="15">
      <c r="A126" s="273"/>
      <c r="B126" s="273"/>
      <c r="C126" s="273"/>
    </row>
    <row r="127" spans="1:3" ht="15">
      <c r="A127" s="273"/>
      <c r="B127" s="273"/>
      <c r="C127" s="273"/>
    </row>
    <row r="128" spans="1:3" ht="15">
      <c r="A128" s="273"/>
      <c r="B128" s="273"/>
      <c r="C128" s="273"/>
    </row>
    <row r="129" spans="1:3" ht="15">
      <c r="A129" s="273"/>
      <c r="B129" s="273"/>
      <c r="C129" s="273"/>
    </row>
    <row r="130" spans="1:3" ht="15">
      <c r="A130" s="273"/>
      <c r="B130" s="273"/>
      <c r="C130" s="273"/>
    </row>
    <row r="131" spans="1:3" ht="15">
      <c r="A131" s="273"/>
      <c r="B131" s="273"/>
      <c r="C131" s="273"/>
    </row>
    <row r="132" spans="1:3" ht="15">
      <c r="A132" s="273"/>
      <c r="B132" s="273"/>
      <c r="C132" s="273"/>
    </row>
    <row r="133" spans="1:3" ht="15">
      <c r="A133" s="273"/>
      <c r="B133" s="273"/>
      <c r="C133" s="273"/>
    </row>
    <row r="134" spans="1:3" ht="15">
      <c r="A134" s="273"/>
      <c r="B134" s="273"/>
      <c r="C134" s="273"/>
    </row>
    <row r="135" spans="1:3" ht="15">
      <c r="A135" s="273"/>
      <c r="B135" s="273"/>
      <c r="C135" s="273"/>
    </row>
    <row r="136" spans="1:3" ht="15">
      <c r="A136" s="273"/>
      <c r="B136" s="273"/>
      <c r="C136" s="273"/>
    </row>
    <row r="137" spans="1:3" ht="15">
      <c r="A137" s="273"/>
      <c r="B137" s="273"/>
      <c r="C137" s="273"/>
    </row>
    <row r="138" spans="1:3" ht="15">
      <c r="A138" s="273"/>
      <c r="B138" s="273"/>
      <c r="C138" s="273"/>
    </row>
    <row r="139" spans="1:3" ht="15">
      <c r="A139" s="273"/>
      <c r="B139" s="273"/>
      <c r="C139" s="273"/>
    </row>
    <row r="140" spans="1:3" ht="15">
      <c r="A140" s="273"/>
      <c r="B140" s="273"/>
      <c r="C140" s="273"/>
    </row>
    <row r="141" spans="1:3" ht="15">
      <c r="A141" s="273"/>
      <c r="B141" s="273"/>
      <c r="C141" s="273"/>
    </row>
    <row r="142" spans="1:3" ht="15">
      <c r="A142" s="273"/>
      <c r="B142" s="273"/>
      <c r="C142" s="273"/>
    </row>
    <row r="143" spans="1:3" ht="15">
      <c r="A143" s="273"/>
      <c r="B143" s="273"/>
      <c r="C143" s="273"/>
    </row>
    <row r="144" spans="1:3" ht="15">
      <c r="A144" s="273"/>
      <c r="B144" s="273"/>
      <c r="C144" s="273"/>
    </row>
    <row r="145" spans="1:3" ht="15">
      <c r="A145" s="273"/>
      <c r="B145" s="273"/>
      <c r="C145" s="273"/>
    </row>
    <row r="146" spans="1:3" ht="15">
      <c r="A146" s="273"/>
      <c r="B146" s="273"/>
      <c r="C146" s="273"/>
    </row>
    <row r="147" spans="1:3" ht="15">
      <c r="A147" s="273"/>
      <c r="B147" s="273"/>
      <c r="C147" s="273"/>
    </row>
    <row r="148" spans="1:3" ht="15">
      <c r="A148" s="273"/>
      <c r="B148" s="273"/>
      <c r="C148" s="273"/>
    </row>
    <row r="149" spans="1:3" ht="15">
      <c r="A149" s="273"/>
      <c r="B149" s="273"/>
      <c r="C149" s="273"/>
    </row>
    <row r="150" spans="1:3" ht="15">
      <c r="A150" s="273"/>
      <c r="B150" s="273"/>
      <c r="C150" s="273"/>
    </row>
    <row r="151" spans="1:3" ht="15">
      <c r="A151" s="273"/>
      <c r="B151" s="273"/>
      <c r="C151" s="273"/>
    </row>
    <row r="152" spans="1:3" ht="15">
      <c r="A152" s="273"/>
      <c r="B152" s="273"/>
      <c r="C152" s="273"/>
    </row>
    <row r="153" spans="1:3" ht="15">
      <c r="A153" s="273"/>
      <c r="B153" s="273"/>
      <c r="C153" s="273"/>
    </row>
    <row r="154" spans="1:3" ht="15">
      <c r="A154" s="273"/>
      <c r="B154" s="273"/>
      <c r="C154" s="273"/>
    </row>
    <row r="155" spans="1:3" ht="15">
      <c r="A155" s="273"/>
      <c r="B155" s="273"/>
      <c r="C155" s="273"/>
    </row>
    <row r="156" spans="1:3" ht="15">
      <c r="A156" s="273"/>
      <c r="B156" s="273"/>
      <c r="C156" s="273"/>
    </row>
    <row r="157" spans="1:3" ht="15">
      <c r="A157" s="273"/>
      <c r="B157" s="273"/>
      <c r="C157" s="273"/>
    </row>
    <row r="158" spans="1:3" ht="15">
      <c r="A158" s="273"/>
      <c r="B158" s="273"/>
      <c r="C158" s="273"/>
    </row>
  </sheetData>
  <mergeCells count="6">
    <mergeCell ref="A1:C1"/>
    <mergeCell ref="A2:C2"/>
    <mergeCell ref="A3:C3"/>
    <mergeCell ref="A5:A7"/>
    <mergeCell ref="B5:B7"/>
    <mergeCell ref="C5:C7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140"/>
  <sheetViews>
    <sheetView view="pageBreakPreview" zoomScale="75" zoomScaleNormal="60" zoomScaleSheetLayoutView="75" workbookViewId="0" topLeftCell="A1">
      <pane xSplit="6" ySplit="6" topLeftCell="Q13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13" sqref="Q13"/>
    </sheetView>
  </sheetViews>
  <sheetFormatPr defaultColWidth="9.00390625" defaultRowHeight="12.75"/>
  <cols>
    <col min="1" max="1" width="6.00390625" style="1" customWidth="1"/>
    <col min="2" max="2" width="20.625" style="1" customWidth="1"/>
    <col min="3" max="3" width="13.25390625" style="1" customWidth="1"/>
    <col min="4" max="4" width="20.625" style="1" customWidth="1"/>
    <col min="5" max="5" width="13.625" style="1" customWidth="1"/>
    <col min="6" max="6" width="17.75390625" style="1" customWidth="1"/>
    <col min="7" max="7" width="22.875" style="1" customWidth="1"/>
    <col min="8" max="8" width="13.125" style="1" customWidth="1"/>
    <col min="9" max="9" width="18.875" style="1" customWidth="1"/>
    <col min="10" max="10" width="25.00390625" style="1" customWidth="1"/>
    <col min="11" max="11" width="22.625" style="1" customWidth="1"/>
    <col min="12" max="12" width="29.375" style="1" customWidth="1"/>
    <col min="13" max="13" width="21.125" style="1" customWidth="1"/>
    <col min="14" max="14" width="19.875" style="1" customWidth="1"/>
    <col min="15" max="15" width="15.625" style="1" customWidth="1"/>
    <col min="16" max="16" width="8.375" style="1" customWidth="1"/>
    <col min="17" max="17" width="28.00390625" style="1" customWidth="1"/>
    <col min="18" max="18" width="16.625" style="1" customWidth="1"/>
    <col min="19" max="19" width="17.25390625" style="1" customWidth="1"/>
    <col min="20" max="21" width="14.25390625" style="1" customWidth="1"/>
    <col min="22" max="22" width="31.25390625" style="1" customWidth="1"/>
    <col min="23" max="23" width="12.25390625" style="1" customWidth="1"/>
    <col min="24" max="16384" width="8.875" style="1" customWidth="1"/>
  </cols>
  <sheetData>
    <row r="1" spans="2:25" s="53" customFormat="1" ht="48" customHeight="1">
      <c r="B1" s="126" t="s">
        <v>34</v>
      </c>
      <c r="C1" s="126"/>
      <c r="D1" s="126"/>
      <c r="E1" s="126"/>
      <c r="F1" s="126"/>
      <c r="G1" s="126"/>
      <c r="H1" s="126"/>
      <c r="I1" s="57"/>
      <c r="J1" s="57"/>
      <c r="K1" s="57"/>
      <c r="L1" s="57"/>
      <c r="M1" s="57"/>
      <c r="N1" s="215" t="s">
        <v>32</v>
      </c>
      <c r="O1" s="215"/>
      <c r="P1" s="215"/>
      <c r="Q1" s="216"/>
      <c r="R1" s="216"/>
      <c r="S1" s="216"/>
      <c r="T1" s="216"/>
      <c r="U1" s="216"/>
      <c r="V1" s="216"/>
      <c r="W1" s="216"/>
      <c r="X1" s="55"/>
      <c r="Y1" s="55"/>
    </row>
    <row r="2" spans="2:25" s="53" customFormat="1" ht="46.5" customHeight="1">
      <c r="B2" s="45" t="s">
        <v>85</v>
      </c>
      <c r="C2" s="45"/>
      <c r="D2" s="46"/>
      <c r="E2" s="46"/>
      <c r="F2" s="46"/>
      <c r="G2" s="46"/>
      <c r="H2" s="46"/>
      <c r="I2" s="46"/>
      <c r="J2" s="57"/>
      <c r="K2" s="57"/>
      <c r="L2" s="57"/>
      <c r="M2" s="57"/>
      <c r="N2" s="57"/>
      <c r="O2" s="57"/>
      <c r="P2" s="57"/>
      <c r="Q2" s="220"/>
      <c r="R2" s="220"/>
      <c r="S2" s="220"/>
      <c r="T2" s="220"/>
      <c r="U2" s="220"/>
      <c r="V2" s="220"/>
      <c r="W2" s="220"/>
      <c r="X2" s="55"/>
      <c r="Y2" s="55"/>
    </row>
    <row r="3" spans="1:25" s="53" customFormat="1" ht="39.75" customHeight="1">
      <c r="A3" s="190"/>
      <c r="B3" s="45"/>
      <c r="C3" s="45"/>
      <c r="D3" s="191"/>
      <c r="E3" s="191"/>
      <c r="F3" s="191"/>
      <c r="G3" s="191"/>
      <c r="H3" s="46"/>
      <c r="I3" s="46"/>
      <c r="J3" s="57"/>
      <c r="K3" s="57"/>
      <c r="L3" s="57"/>
      <c r="M3" s="57"/>
      <c r="N3" s="222" t="s">
        <v>84</v>
      </c>
      <c r="O3" s="223"/>
      <c r="P3" s="223"/>
      <c r="Q3" s="223"/>
      <c r="R3" s="223"/>
      <c r="S3" s="42"/>
      <c r="T3" s="42"/>
      <c r="U3" s="42"/>
      <c r="V3" s="42"/>
      <c r="W3" s="42"/>
      <c r="X3" s="55"/>
      <c r="Y3" s="55"/>
    </row>
    <row r="4" spans="2:25" s="53" customFormat="1" ht="12" customHeight="1" hidden="1">
      <c r="B4" s="45"/>
      <c r="C4" s="45"/>
      <c r="D4" s="46"/>
      <c r="E4" s="46"/>
      <c r="F4" s="46"/>
      <c r="G4" s="46"/>
      <c r="H4" s="46"/>
      <c r="I4" s="46"/>
      <c r="J4" s="57"/>
      <c r="K4" s="57"/>
      <c r="L4" s="57"/>
      <c r="M4" s="57"/>
      <c r="N4" s="57"/>
      <c r="O4" s="57"/>
      <c r="P4" s="57"/>
      <c r="Q4" s="42"/>
      <c r="R4" s="42"/>
      <c r="S4" s="42"/>
      <c r="T4" s="42"/>
      <c r="U4" s="42"/>
      <c r="V4" s="42"/>
      <c r="W4" s="42"/>
      <c r="X4" s="55"/>
      <c r="Y4" s="55"/>
    </row>
    <row r="5" spans="1:25" s="53" customFormat="1" ht="41.25" customHeight="1">
      <c r="A5" s="241" t="s">
        <v>8</v>
      </c>
      <c r="B5" s="241" t="s">
        <v>9</v>
      </c>
      <c r="C5" s="241" t="s">
        <v>10</v>
      </c>
      <c r="D5" s="241" t="s">
        <v>11</v>
      </c>
      <c r="E5" s="241" t="s">
        <v>12</v>
      </c>
      <c r="F5" s="241" t="s">
        <v>13</v>
      </c>
      <c r="G5" s="241" t="s">
        <v>18</v>
      </c>
      <c r="H5" s="208" t="s">
        <v>16</v>
      </c>
      <c r="I5" s="209"/>
      <c r="J5" s="218" t="s">
        <v>15</v>
      </c>
      <c r="K5" s="219"/>
      <c r="L5" s="218" t="s">
        <v>14</v>
      </c>
      <c r="M5" s="219"/>
      <c r="N5" s="218" t="s">
        <v>3</v>
      </c>
      <c r="O5" s="219"/>
      <c r="P5" s="202" t="s">
        <v>19</v>
      </c>
      <c r="Q5" s="241" t="s">
        <v>6</v>
      </c>
      <c r="R5" s="241" t="s">
        <v>17</v>
      </c>
      <c r="S5" s="217"/>
      <c r="T5" s="217"/>
      <c r="U5" s="210"/>
      <c r="V5" s="224"/>
      <c r="W5" s="221"/>
      <c r="X5" s="55"/>
      <c r="Y5" s="55"/>
    </row>
    <row r="6" spans="1:25" s="53" customFormat="1" ht="70.5" customHeight="1">
      <c r="A6" s="211"/>
      <c r="B6" s="211"/>
      <c r="C6" s="211"/>
      <c r="D6" s="211"/>
      <c r="E6" s="211"/>
      <c r="F6" s="211"/>
      <c r="G6" s="211"/>
      <c r="H6" s="44" t="s">
        <v>1</v>
      </c>
      <c r="I6" s="44" t="s">
        <v>2</v>
      </c>
      <c r="J6" s="59" t="s">
        <v>4</v>
      </c>
      <c r="K6" s="59" t="s">
        <v>5</v>
      </c>
      <c r="L6" s="59" t="s">
        <v>4</v>
      </c>
      <c r="M6" s="59" t="s">
        <v>5</v>
      </c>
      <c r="N6" s="59" t="s">
        <v>4</v>
      </c>
      <c r="O6" s="60" t="s">
        <v>5</v>
      </c>
      <c r="P6" s="203"/>
      <c r="Q6" s="207"/>
      <c r="R6" s="211"/>
      <c r="S6" s="58"/>
      <c r="T6" s="61"/>
      <c r="U6" s="210"/>
      <c r="V6" s="225"/>
      <c r="W6" s="221"/>
      <c r="X6" s="55"/>
      <c r="Y6" s="55"/>
    </row>
    <row r="7" spans="1:25" s="53" customFormat="1" ht="19.5" customHeight="1">
      <c r="A7" s="59">
        <v>1</v>
      </c>
      <c r="B7" s="59">
        <v>2</v>
      </c>
      <c r="C7" s="59">
        <v>3</v>
      </c>
      <c r="D7" s="59">
        <v>4</v>
      </c>
      <c r="E7" s="59">
        <v>5</v>
      </c>
      <c r="F7" s="59">
        <v>6</v>
      </c>
      <c r="G7" s="59">
        <v>7</v>
      </c>
      <c r="H7" s="59">
        <v>8</v>
      </c>
      <c r="I7" s="59">
        <v>9</v>
      </c>
      <c r="J7" s="59">
        <v>10</v>
      </c>
      <c r="K7" s="59">
        <v>11</v>
      </c>
      <c r="L7" s="59">
        <v>12</v>
      </c>
      <c r="M7" s="59">
        <v>13</v>
      </c>
      <c r="N7" s="59">
        <v>14</v>
      </c>
      <c r="O7" s="60">
        <v>15</v>
      </c>
      <c r="P7" s="62">
        <v>16</v>
      </c>
      <c r="Q7" s="63">
        <v>17</v>
      </c>
      <c r="R7" s="59">
        <v>18</v>
      </c>
      <c r="S7" s="58"/>
      <c r="T7" s="61"/>
      <c r="U7" s="41"/>
      <c r="V7" s="43"/>
      <c r="W7" s="58"/>
      <c r="X7" s="55"/>
      <c r="Y7" s="55"/>
    </row>
    <row r="8" spans="1:25" s="53" customFormat="1" ht="56.25" customHeight="1">
      <c r="A8" s="204" t="s">
        <v>24</v>
      </c>
      <c r="B8" s="205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  <c r="S8" s="64"/>
      <c r="T8" s="64"/>
      <c r="U8" s="64"/>
      <c r="V8" s="64"/>
      <c r="W8" s="64"/>
      <c r="X8" s="55"/>
      <c r="Y8" s="55"/>
    </row>
    <row r="9" spans="1:25" s="53" customFormat="1" ht="21.75" customHeight="1">
      <c r="A9" s="65" t="s">
        <v>20</v>
      </c>
      <c r="B9" s="66"/>
      <c r="C9" s="67"/>
      <c r="D9" s="68"/>
      <c r="E9" s="66"/>
      <c r="F9" s="40"/>
      <c r="G9" s="69"/>
      <c r="H9" s="68"/>
      <c r="I9" s="68"/>
      <c r="J9" s="68"/>
      <c r="K9" s="68"/>
      <c r="L9" s="70"/>
      <c r="M9" s="70"/>
      <c r="N9" s="39"/>
      <c r="O9" s="71"/>
      <c r="P9" s="71"/>
      <c r="Q9" s="72"/>
      <c r="R9" s="40"/>
      <c r="S9" s="73"/>
      <c r="T9" s="74"/>
      <c r="U9" s="74"/>
      <c r="V9" s="75"/>
      <c r="W9" s="76"/>
      <c r="X9" s="55"/>
      <c r="Y9" s="55"/>
    </row>
    <row r="10" spans="1:25" s="98" customFormat="1" ht="59.25" customHeight="1">
      <c r="A10" s="91"/>
      <c r="B10" s="77" t="s">
        <v>0</v>
      </c>
      <c r="C10" s="92"/>
      <c r="D10" s="78">
        <f>SUM(D9:D9)</f>
        <v>0</v>
      </c>
      <c r="E10" s="77"/>
      <c r="F10" s="93"/>
      <c r="G10" s="79">
        <f>SUM(G9:G9)</f>
        <v>0</v>
      </c>
      <c r="H10" s="78"/>
      <c r="I10" s="78"/>
      <c r="J10" s="80">
        <f>SUM(J9:J9)</f>
        <v>0</v>
      </c>
      <c r="K10" s="80"/>
      <c r="L10" s="80">
        <f>SUM(L9:L9)</f>
        <v>0</v>
      </c>
      <c r="M10" s="80"/>
      <c r="N10" s="81">
        <f>SUM(N9:N9)</f>
        <v>0</v>
      </c>
      <c r="O10" s="99"/>
      <c r="P10" s="99"/>
      <c r="Q10" s="100"/>
      <c r="R10" s="93"/>
      <c r="S10" s="101"/>
      <c r="T10" s="102"/>
      <c r="U10" s="102"/>
      <c r="V10" s="96"/>
      <c r="W10" s="103"/>
      <c r="X10" s="97"/>
      <c r="Y10" s="97"/>
    </row>
    <row r="11" spans="1:25" s="53" customFormat="1" ht="49.5" customHeight="1">
      <c r="A11" s="204" t="s">
        <v>25</v>
      </c>
      <c r="B11" s="242"/>
      <c r="C11" s="242"/>
      <c r="D11" s="242"/>
      <c r="E11" s="242"/>
      <c r="F11" s="242"/>
      <c r="G11" s="242"/>
      <c r="H11" s="242"/>
      <c r="I11" s="242"/>
      <c r="J11" s="242"/>
      <c r="K11" s="242"/>
      <c r="L11" s="242"/>
      <c r="M11" s="242"/>
      <c r="N11" s="242"/>
      <c r="O11" s="242"/>
      <c r="P11" s="242"/>
      <c r="Q11" s="242"/>
      <c r="R11" s="243"/>
      <c r="S11" s="73"/>
      <c r="T11" s="74"/>
      <c r="U11" s="74"/>
      <c r="V11" s="75"/>
      <c r="W11" s="76"/>
      <c r="X11" s="55"/>
      <c r="Y11" s="55"/>
    </row>
    <row r="12" spans="1:25" s="53" customFormat="1" ht="171.75" customHeight="1">
      <c r="A12" s="65" t="s">
        <v>22</v>
      </c>
      <c r="B12" s="66" t="s">
        <v>32</v>
      </c>
      <c r="C12" s="67" t="s">
        <v>39</v>
      </c>
      <c r="D12" s="68">
        <v>285483600</v>
      </c>
      <c r="E12" s="66">
        <v>2.25</v>
      </c>
      <c r="F12" s="40">
        <v>41172</v>
      </c>
      <c r="G12" s="69">
        <v>285483600</v>
      </c>
      <c r="H12" s="40">
        <v>40162</v>
      </c>
      <c r="I12" s="68">
        <v>285483600</v>
      </c>
      <c r="J12" s="68"/>
      <c r="K12" s="68">
        <v>5613987.95</v>
      </c>
      <c r="L12" s="70">
        <f>65000000+49193440</f>
        <v>114193440</v>
      </c>
      <c r="M12" s="70">
        <f>6722552.17+5613987.95</f>
        <v>12336540.120000001</v>
      </c>
      <c r="N12" s="39">
        <f>I12-L12</f>
        <v>171290160</v>
      </c>
      <c r="O12" s="141" t="s">
        <v>7</v>
      </c>
      <c r="P12" s="142"/>
      <c r="Q12" s="143" t="s">
        <v>37</v>
      </c>
      <c r="R12" s="40"/>
      <c r="S12" s="73"/>
      <c r="T12" s="144"/>
      <c r="U12" s="144"/>
      <c r="V12" s="75"/>
      <c r="W12" s="76"/>
      <c r="X12" s="55"/>
      <c r="Y12" s="55"/>
    </row>
    <row r="13" spans="1:25" s="53" customFormat="1" ht="142.5" customHeight="1">
      <c r="A13" s="65" t="s">
        <v>35</v>
      </c>
      <c r="B13" s="66" t="s">
        <v>32</v>
      </c>
      <c r="C13" s="67" t="s">
        <v>38</v>
      </c>
      <c r="D13" s="68">
        <v>65000000</v>
      </c>
      <c r="E13" s="66">
        <v>2.1875</v>
      </c>
      <c r="F13" s="40">
        <v>42005</v>
      </c>
      <c r="G13" s="69">
        <v>65000000</v>
      </c>
      <c r="H13" s="40">
        <v>40176</v>
      </c>
      <c r="I13" s="68">
        <v>65000000</v>
      </c>
      <c r="J13" s="68">
        <v>1000000</v>
      </c>
      <c r="K13" s="68">
        <v>218027.4</v>
      </c>
      <c r="L13" s="70">
        <v>26000000</v>
      </c>
      <c r="M13" s="70">
        <f>7791.1+320547.95+324109.59+326136.99+283616.44+256438.36+259287.67+258191.79+218027.4</f>
        <v>2254147.29</v>
      </c>
      <c r="N13" s="39">
        <f>G13-L13</f>
        <v>39000000</v>
      </c>
      <c r="O13" s="141" t="s">
        <v>7</v>
      </c>
      <c r="P13" s="142"/>
      <c r="Q13" s="143" t="s">
        <v>36</v>
      </c>
      <c r="R13" s="40"/>
      <c r="S13" s="73"/>
      <c r="T13" s="144"/>
      <c r="U13" s="144"/>
      <c r="V13" s="75"/>
      <c r="W13" s="76"/>
      <c r="X13" s="55"/>
      <c r="Y13" s="55"/>
    </row>
    <row r="14" spans="1:25" s="53" customFormat="1" ht="142.5" customHeight="1">
      <c r="A14" s="65" t="s">
        <v>80</v>
      </c>
      <c r="B14" s="66" t="s">
        <v>32</v>
      </c>
      <c r="C14" s="67" t="s">
        <v>81</v>
      </c>
      <c r="D14" s="68">
        <v>100000000</v>
      </c>
      <c r="E14" s="66">
        <v>4</v>
      </c>
      <c r="F14" s="40">
        <v>41992</v>
      </c>
      <c r="G14" s="69">
        <v>100000000</v>
      </c>
      <c r="H14" s="40">
        <v>40905</v>
      </c>
      <c r="I14" s="68">
        <v>100000000</v>
      </c>
      <c r="J14" s="68"/>
      <c r="K14" s="68"/>
      <c r="L14" s="70"/>
      <c r="M14" s="70"/>
      <c r="N14" s="39">
        <f>G14-L14</f>
        <v>100000000</v>
      </c>
      <c r="O14" s="141" t="s">
        <v>7</v>
      </c>
      <c r="P14" s="142"/>
      <c r="Q14" s="143" t="s">
        <v>86</v>
      </c>
      <c r="R14" s="40"/>
      <c r="S14" s="73"/>
      <c r="T14" s="144"/>
      <c r="U14" s="144"/>
      <c r="V14" s="75"/>
      <c r="W14" s="76"/>
      <c r="X14" s="55"/>
      <c r="Y14" s="55"/>
    </row>
    <row r="15" spans="1:25" s="98" customFormat="1" ht="44.25" customHeight="1">
      <c r="A15" s="77"/>
      <c r="B15" s="77" t="s">
        <v>0</v>
      </c>
      <c r="C15" s="92"/>
      <c r="D15" s="78">
        <f>SUM(D12:D14)</f>
        <v>450483600</v>
      </c>
      <c r="E15" s="77"/>
      <c r="F15" s="93"/>
      <c r="G15" s="78">
        <f>SUM(G12:G14)</f>
        <v>450483600</v>
      </c>
      <c r="H15" s="78"/>
      <c r="I15" s="78">
        <f aca="true" t="shared" si="0" ref="I15:N15">SUM(I12:I14)</f>
        <v>450483600</v>
      </c>
      <c r="J15" s="78">
        <f t="shared" si="0"/>
        <v>1000000</v>
      </c>
      <c r="K15" s="78">
        <f t="shared" si="0"/>
        <v>5832015.350000001</v>
      </c>
      <c r="L15" s="78">
        <f t="shared" si="0"/>
        <v>140193440</v>
      </c>
      <c r="M15" s="78">
        <f t="shared" si="0"/>
        <v>14590687.41</v>
      </c>
      <c r="N15" s="78">
        <f t="shared" si="0"/>
        <v>310290160</v>
      </c>
      <c r="O15" s="78">
        <f>SUM(O12:O13)</f>
        <v>0</v>
      </c>
      <c r="P15" s="82"/>
      <c r="Q15" s="100"/>
      <c r="R15" s="93"/>
      <c r="S15" s="101"/>
      <c r="T15" s="104"/>
      <c r="U15" s="104"/>
      <c r="V15" s="96"/>
      <c r="W15" s="103"/>
      <c r="X15" s="97"/>
      <c r="Y15" s="97"/>
    </row>
    <row r="16" spans="1:23" s="53" customFormat="1" ht="43.5" customHeight="1">
      <c r="A16" s="204" t="s">
        <v>65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3"/>
      <c r="S16" s="73"/>
      <c r="T16" s="74"/>
      <c r="U16" s="74"/>
      <c r="V16" s="75"/>
      <c r="W16" s="76"/>
    </row>
    <row r="17" spans="1:25" s="53" customFormat="1" ht="102" customHeight="1">
      <c r="A17" s="145" t="s">
        <v>23</v>
      </c>
      <c r="B17" s="146" t="s">
        <v>33</v>
      </c>
      <c r="C17" s="147" t="s">
        <v>46</v>
      </c>
      <c r="D17" s="140">
        <v>100000000</v>
      </c>
      <c r="E17" s="146" t="s">
        <v>45</v>
      </c>
      <c r="F17" s="148">
        <v>40779</v>
      </c>
      <c r="G17" s="140">
        <v>100000000</v>
      </c>
      <c r="H17" s="154" t="s">
        <v>47</v>
      </c>
      <c r="I17" s="155" t="s">
        <v>74</v>
      </c>
      <c r="J17" s="140"/>
      <c r="K17" s="140"/>
      <c r="L17" s="149">
        <v>100000000</v>
      </c>
      <c r="M17" s="140">
        <f>47671.23+486246.58+492602.74+444931.5+492602.74+476712.33+492602.73+424273.98+7945.2</f>
        <v>3365589.0300000003</v>
      </c>
      <c r="N17" s="150">
        <f aca="true" t="shared" si="1" ref="N17:N22">G17-L17</f>
        <v>0</v>
      </c>
      <c r="O17" s="151"/>
      <c r="P17" s="151"/>
      <c r="Q17" s="189" t="s">
        <v>31</v>
      </c>
      <c r="R17" s="148" t="s">
        <v>87</v>
      </c>
      <c r="S17" s="73"/>
      <c r="T17" s="74"/>
      <c r="U17" s="74"/>
      <c r="V17" s="75"/>
      <c r="W17" s="76"/>
      <c r="X17" s="55"/>
      <c r="Y17" s="55"/>
    </row>
    <row r="18" spans="1:25" s="53" customFormat="1" ht="102" customHeight="1">
      <c r="A18" s="145" t="s">
        <v>26</v>
      </c>
      <c r="B18" s="146" t="s">
        <v>41</v>
      </c>
      <c r="C18" s="147" t="s">
        <v>42</v>
      </c>
      <c r="D18" s="140">
        <v>100000000</v>
      </c>
      <c r="E18" s="146" t="s">
        <v>52</v>
      </c>
      <c r="F18" s="148">
        <v>40791</v>
      </c>
      <c r="G18" s="140">
        <v>100000000</v>
      </c>
      <c r="H18" s="154" t="s">
        <v>48</v>
      </c>
      <c r="I18" s="153">
        <v>100000000</v>
      </c>
      <c r="J18" s="140"/>
      <c r="K18" s="140"/>
      <c r="L18" s="149">
        <v>100000000</v>
      </c>
      <c r="M18" s="140">
        <f>221917.81+509589.04+65753.42</f>
        <v>797260.27</v>
      </c>
      <c r="N18" s="150">
        <f t="shared" si="1"/>
        <v>0</v>
      </c>
      <c r="O18" s="156"/>
      <c r="P18" s="151"/>
      <c r="Q18" s="189" t="s">
        <v>31</v>
      </c>
      <c r="R18" s="148" t="s">
        <v>88</v>
      </c>
      <c r="S18" s="73"/>
      <c r="T18" s="74"/>
      <c r="U18" s="74"/>
      <c r="V18" s="75"/>
      <c r="W18" s="76"/>
      <c r="X18" s="55"/>
      <c r="Y18" s="55"/>
    </row>
    <row r="19" spans="1:25" s="53" customFormat="1" ht="102" customHeight="1">
      <c r="A19" s="145" t="s">
        <v>27</v>
      </c>
      <c r="B19" s="146" t="s">
        <v>41</v>
      </c>
      <c r="C19" s="147" t="s">
        <v>43</v>
      </c>
      <c r="D19" s="140">
        <v>60000000</v>
      </c>
      <c r="E19" s="146">
        <v>5.805</v>
      </c>
      <c r="F19" s="148">
        <v>40791</v>
      </c>
      <c r="G19" s="140">
        <v>90000000</v>
      </c>
      <c r="H19" s="154" t="s">
        <v>53</v>
      </c>
      <c r="I19" s="155" t="s">
        <v>82</v>
      </c>
      <c r="J19" s="140"/>
      <c r="K19" s="140"/>
      <c r="L19" s="149">
        <f>30000000+60000000</f>
        <v>90000000</v>
      </c>
      <c r="M19" s="140">
        <f>248104.11+295816.44+267189.04+295816.44+279912.33+171764.38+286273.98+267984.24</f>
        <v>2112860.96</v>
      </c>
      <c r="N19" s="150">
        <f t="shared" si="1"/>
        <v>0</v>
      </c>
      <c r="O19" s="156"/>
      <c r="P19" s="151"/>
      <c r="Q19" s="189" t="s">
        <v>31</v>
      </c>
      <c r="R19" s="148" t="s">
        <v>89</v>
      </c>
      <c r="S19" s="73"/>
      <c r="T19" s="74"/>
      <c r="U19" s="74"/>
      <c r="V19" s="75"/>
      <c r="W19" s="76"/>
      <c r="X19" s="55"/>
      <c r="Y19" s="55"/>
    </row>
    <row r="20" spans="1:25" s="53" customFormat="1" ht="102" customHeight="1">
      <c r="A20" s="145" t="s">
        <v>28</v>
      </c>
      <c r="B20" s="146" t="s">
        <v>41</v>
      </c>
      <c r="C20" s="147" t="s">
        <v>44</v>
      </c>
      <c r="D20" s="140">
        <v>60000000</v>
      </c>
      <c r="E20" s="146">
        <v>5.85</v>
      </c>
      <c r="F20" s="148">
        <v>40791</v>
      </c>
      <c r="G20" s="140">
        <v>95000000</v>
      </c>
      <c r="H20" s="154" t="s">
        <v>54</v>
      </c>
      <c r="I20" s="155" t="s">
        <v>83</v>
      </c>
      <c r="J20" s="140"/>
      <c r="K20" s="140"/>
      <c r="L20" s="149">
        <f>30000000+40000000+25000000</f>
        <v>95000000</v>
      </c>
      <c r="M20" s="140">
        <f>179506.85+298109.59+187520.54+195534.24+151458.9+4006.85+120205.48+96164.38</f>
        <v>1232506.83</v>
      </c>
      <c r="N20" s="150">
        <f t="shared" si="1"/>
        <v>0</v>
      </c>
      <c r="O20" s="156"/>
      <c r="P20" s="151"/>
      <c r="Q20" s="189" t="s">
        <v>31</v>
      </c>
      <c r="R20" s="148" t="s">
        <v>90</v>
      </c>
      <c r="S20" s="73"/>
      <c r="T20" s="74"/>
      <c r="U20" s="74"/>
      <c r="V20" s="75"/>
      <c r="W20" s="76"/>
      <c r="X20" s="55"/>
      <c r="Y20" s="55"/>
    </row>
    <row r="21" spans="1:25" s="53" customFormat="1" ht="102" customHeight="1">
      <c r="A21" s="145" t="s">
        <v>29</v>
      </c>
      <c r="B21" s="146" t="s">
        <v>33</v>
      </c>
      <c r="C21" s="147" t="s">
        <v>49</v>
      </c>
      <c r="D21" s="140">
        <v>50000000</v>
      </c>
      <c r="E21" s="146">
        <v>4.7275</v>
      </c>
      <c r="F21" s="148">
        <v>40898</v>
      </c>
      <c r="G21" s="140">
        <v>50000000</v>
      </c>
      <c r="H21" s="154" t="s">
        <v>50</v>
      </c>
      <c r="I21" s="155">
        <v>50000000</v>
      </c>
      <c r="J21" s="140">
        <v>50000000</v>
      </c>
      <c r="K21" s="140">
        <v>200756.85</v>
      </c>
      <c r="L21" s="149">
        <v>50000000</v>
      </c>
      <c r="M21" s="140">
        <f>6476.03+148948.63+200756.85+181328.76+200756.85+194280.83+200756.84+194280.83+200756.85+200756.84+194280.83+200756.85+200756.85</f>
        <v>2324893.8400000003</v>
      </c>
      <c r="N21" s="150">
        <f t="shared" si="1"/>
        <v>0</v>
      </c>
      <c r="O21" s="151"/>
      <c r="P21" s="151"/>
      <c r="Q21" s="189" t="s">
        <v>31</v>
      </c>
      <c r="R21" s="148" t="s">
        <v>91</v>
      </c>
      <c r="S21" s="73"/>
      <c r="T21" s="74"/>
      <c r="U21" s="74"/>
      <c r="V21" s="75"/>
      <c r="W21" s="76"/>
      <c r="X21" s="55"/>
      <c r="Y21" s="55"/>
    </row>
    <row r="22" spans="1:25" s="53" customFormat="1" ht="95.25" customHeight="1">
      <c r="A22" s="145" t="s">
        <v>30</v>
      </c>
      <c r="B22" s="146" t="s">
        <v>33</v>
      </c>
      <c r="C22" s="147" t="s">
        <v>51</v>
      </c>
      <c r="D22" s="140">
        <v>50000000</v>
      </c>
      <c r="E22" s="146">
        <v>4.92125</v>
      </c>
      <c r="F22" s="148">
        <v>40898</v>
      </c>
      <c r="G22" s="140">
        <v>50000000</v>
      </c>
      <c r="H22" s="154" t="s">
        <v>50</v>
      </c>
      <c r="I22" s="155">
        <v>50000000</v>
      </c>
      <c r="J22" s="140">
        <v>50000000</v>
      </c>
      <c r="K22" s="140">
        <v>168535.96</v>
      </c>
      <c r="L22" s="149">
        <v>50000000</v>
      </c>
      <c r="M22" s="140">
        <f>6741.44+155053.08+208984.59+188760.27+208984.59+202243.15+208984.59+202243.15+208984.59+208984.59+202243.15+208984.59+168535.96</f>
        <v>2379727.7399999998</v>
      </c>
      <c r="N22" s="150">
        <f t="shared" si="1"/>
        <v>0</v>
      </c>
      <c r="O22" s="151"/>
      <c r="P22" s="151"/>
      <c r="Q22" s="189" t="s">
        <v>31</v>
      </c>
      <c r="R22" s="148" t="s">
        <v>92</v>
      </c>
      <c r="S22" s="73"/>
      <c r="T22" s="74"/>
      <c r="U22" s="74"/>
      <c r="V22" s="75"/>
      <c r="W22" s="76"/>
      <c r="X22" s="55"/>
      <c r="Y22" s="55"/>
    </row>
    <row r="23" spans="1:25" s="53" customFormat="1" ht="95.25" customHeight="1">
      <c r="A23" s="145" t="s">
        <v>56</v>
      </c>
      <c r="B23" s="146" t="s">
        <v>33</v>
      </c>
      <c r="C23" s="147" t="s">
        <v>55</v>
      </c>
      <c r="D23" s="140">
        <v>100000000</v>
      </c>
      <c r="E23" s="146">
        <v>5.88375</v>
      </c>
      <c r="F23" s="148">
        <v>41008</v>
      </c>
      <c r="G23" s="140">
        <f>40000000+40000000+45000000</f>
        <v>125000000</v>
      </c>
      <c r="H23" s="154" t="s">
        <v>69</v>
      </c>
      <c r="I23" s="155" t="s">
        <v>70</v>
      </c>
      <c r="J23" s="140"/>
      <c r="K23" s="140">
        <v>273231.68</v>
      </c>
      <c r="L23" s="149">
        <v>25000000</v>
      </c>
      <c r="M23" s="140">
        <f>64479.45+206334.25+399772.6+351413.02+265977.73+274843.67+273231.68</f>
        <v>1836052.4</v>
      </c>
      <c r="N23" s="150">
        <v>100000000</v>
      </c>
      <c r="O23" s="151"/>
      <c r="P23" s="151"/>
      <c r="Q23" s="189" t="s">
        <v>31</v>
      </c>
      <c r="R23" s="148"/>
      <c r="S23" s="73"/>
      <c r="T23" s="74"/>
      <c r="U23" s="74"/>
      <c r="V23" s="75"/>
      <c r="W23" s="76"/>
      <c r="X23" s="55"/>
      <c r="Y23" s="55"/>
    </row>
    <row r="24" spans="1:25" s="53" customFormat="1" ht="95.25" customHeight="1">
      <c r="A24" s="145" t="s">
        <v>57</v>
      </c>
      <c r="B24" s="146" t="s">
        <v>33</v>
      </c>
      <c r="C24" s="147" t="s">
        <v>58</v>
      </c>
      <c r="D24" s="140">
        <v>100000000</v>
      </c>
      <c r="E24" s="146">
        <v>7.18375</v>
      </c>
      <c r="F24" s="148">
        <v>41003</v>
      </c>
      <c r="G24" s="149">
        <f>50000+99950000</f>
        <v>100000000</v>
      </c>
      <c r="H24" s="154" t="s">
        <v>66</v>
      </c>
      <c r="I24" s="155" t="s">
        <v>71</v>
      </c>
      <c r="J24" s="149">
        <v>100000000</v>
      </c>
      <c r="K24" s="140">
        <v>295.22</v>
      </c>
      <c r="L24" s="149">
        <v>100000000</v>
      </c>
      <c r="M24" s="140">
        <f>9.84+275.54+295.22+305.07+295.22</f>
        <v>1180.89</v>
      </c>
      <c r="N24" s="150">
        <f>G24-L24</f>
        <v>0</v>
      </c>
      <c r="O24" s="151"/>
      <c r="P24" s="151"/>
      <c r="Q24" s="189" t="s">
        <v>31</v>
      </c>
      <c r="R24" s="148"/>
      <c r="S24" s="73"/>
      <c r="T24" s="74"/>
      <c r="U24" s="74"/>
      <c r="V24" s="75"/>
      <c r="W24" s="76"/>
      <c r="X24" s="55"/>
      <c r="Y24" s="55"/>
    </row>
    <row r="25" spans="1:25" s="53" customFormat="1" ht="95.25" customHeight="1">
      <c r="A25" s="145" t="s">
        <v>59</v>
      </c>
      <c r="B25" s="146" t="s">
        <v>33</v>
      </c>
      <c r="C25" s="147" t="s">
        <v>60</v>
      </c>
      <c r="D25" s="140">
        <v>100000000</v>
      </c>
      <c r="E25" s="146">
        <v>6.16936391</v>
      </c>
      <c r="F25" s="148">
        <v>41003</v>
      </c>
      <c r="G25" s="140">
        <f>50000+99950000</f>
        <v>100000000</v>
      </c>
      <c r="H25" s="154" t="s">
        <v>67</v>
      </c>
      <c r="I25" s="155" t="s">
        <v>72</v>
      </c>
      <c r="J25" s="140">
        <v>100000000</v>
      </c>
      <c r="K25" s="140">
        <v>253.53</v>
      </c>
      <c r="L25" s="149">
        <v>100000000</v>
      </c>
      <c r="M25" s="140">
        <f>8.45+236.63+253.54+261.99+253.53</f>
        <v>1014.14</v>
      </c>
      <c r="N25" s="150">
        <f>G25-L25</f>
        <v>0</v>
      </c>
      <c r="O25" s="151"/>
      <c r="P25" s="151"/>
      <c r="Q25" s="189" t="s">
        <v>31</v>
      </c>
      <c r="R25" s="148"/>
      <c r="S25" s="73"/>
      <c r="T25" s="74"/>
      <c r="U25" s="74"/>
      <c r="V25" s="75"/>
      <c r="W25" s="76"/>
      <c r="X25" s="55"/>
      <c r="Y25" s="55"/>
    </row>
    <row r="26" spans="1:25" s="53" customFormat="1" ht="95.25" customHeight="1">
      <c r="A26" s="145" t="s">
        <v>61</v>
      </c>
      <c r="B26" s="146" t="s">
        <v>33</v>
      </c>
      <c r="C26" s="147" t="s">
        <v>62</v>
      </c>
      <c r="D26" s="140">
        <v>100000000</v>
      </c>
      <c r="E26" s="146">
        <v>6.16125</v>
      </c>
      <c r="F26" s="148">
        <v>41008</v>
      </c>
      <c r="G26" s="140">
        <v>100000000</v>
      </c>
      <c r="H26" s="154" t="s">
        <v>68</v>
      </c>
      <c r="I26" s="155" t="s">
        <v>73</v>
      </c>
      <c r="J26" s="140"/>
      <c r="K26" s="140">
        <v>253.2</v>
      </c>
      <c r="L26" s="149"/>
      <c r="M26" s="140">
        <f>8.44+236.32+253.2+261.65+253.2</f>
        <v>1012.81</v>
      </c>
      <c r="N26" s="150">
        <f>G26-L26</f>
        <v>100000000</v>
      </c>
      <c r="O26" s="151"/>
      <c r="P26" s="151"/>
      <c r="Q26" s="189" t="s">
        <v>31</v>
      </c>
      <c r="R26" s="148"/>
      <c r="S26" s="73"/>
      <c r="T26" s="74"/>
      <c r="U26" s="74"/>
      <c r="V26" s="75"/>
      <c r="W26" s="76"/>
      <c r="X26" s="55"/>
      <c r="Y26" s="55"/>
    </row>
    <row r="27" spans="1:25" s="53" customFormat="1" ht="95.25" customHeight="1">
      <c r="A27" s="145" t="s">
        <v>63</v>
      </c>
      <c r="B27" s="146" t="s">
        <v>33</v>
      </c>
      <c r="C27" s="147" t="s">
        <v>64</v>
      </c>
      <c r="D27" s="140">
        <v>100000000</v>
      </c>
      <c r="E27" s="146">
        <v>6.16125</v>
      </c>
      <c r="F27" s="148">
        <v>41010</v>
      </c>
      <c r="G27" s="140">
        <f>50000+55000000+40000000+4950000</f>
        <v>100000000</v>
      </c>
      <c r="H27" s="154" t="s">
        <v>75</v>
      </c>
      <c r="I27" s="155" t="s">
        <v>76</v>
      </c>
      <c r="J27" s="140"/>
      <c r="K27" s="140">
        <v>9537.28</v>
      </c>
      <c r="L27" s="149"/>
      <c r="M27" s="140">
        <f>8.44+236.32+253.2+261.65+9537.28</f>
        <v>10296.890000000001</v>
      </c>
      <c r="N27" s="150">
        <f>G27-L27</f>
        <v>100000000</v>
      </c>
      <c r="O27" s="151"/>
      <c r="P27" s="151"/>
      <c r="Q27" s="189" t="s">
        <v>31</v>
      </c>
      <c r="R27" s="148"/>
      <c r="S27" s="73"/>
      <c r="T27" s="74"/>
      <c r="U27" s="74"/>
      <c r="V27" s="75"/>
      <c r="W27" s="76"/>
      <c r="X27" s="55"/>
      <c r="Y27" s="55"/>
    </row>
    <row r="28" spans="1:25" s="53" customFormat="1" ht="95.25" customHeight="1">
      <c r="A28" s="145" t="s">
        <v>77</v>
      </c>
      <c r="B28" s="146" t="s">
        <v>33</v>
      </c>
      <c r="C28" s="147" t="s">
        <v>78</v>
      </c>
      <c r="D28" s="140">
        <v>100000000</v>
      </c>
      <c r="E28" s="146">
        <v>7.87375</v>
      </c>
      <c r="F28" s="148">
        <v>41268</v>
      </c>
      <c r="G28" s="140">
        <v>55200000</v>
      </c>
      <c r="H28" s="154" t="s">
        <v>79</v>
      </c>
      <c r="I28" s="155">
        <v>55200000</v>
      </c>
      <c r="J28" s="140"/>
      <c r="K28" s="140">
        <v>11907.7</v>
      </c>
      <c r="L28" s="149"/>
      <c r="M28" s="140">
        <f>11907.7</f>
        <v>11907.7</v>
      </c>
      <c r="N28" s="150">
        <v>55200000</v>
      </c>
      <c r="O28" s="151"/>
      <c r="P28" s="151"/>
      <c r="Q28" s="189" t="s">
        <v>31</v>
      </c>
      <c r="R28" s="148"/>
      <c r="S28" s="73"/>
      <c r="T28" s="74"/>
      <c r="U28" s="74"/>
      <c r="V28" s="75"/>
      <c r="W28" s="76"/>
      <c r="X28" s="55"/>
      <c r="Y28" s="55"/>
    </row>
    <row r="29" spans="1:25" s="98" customFormat="1" ht="37.5" customHeight="1">
      <c r="A29" s="77"/>
      <c r="B29" s="77" t="s">
        <v>0</v>
      </c>
      <c r="C29" s="92"/>
      <c r="D29" s="78">
        <f>SUM(D17:D28)</f>
        <v>1020000000</v>
      </c>
      <c r="E29" s="77"/>
      <c r="F29" s="93"/>
      <c r="G29" s="78">
        <f>SUM(G17:G28)</f>
        <v>1065200000</v>
      </c>
      <c r="H29" s="78"/>
      <c r="I29" s="78">
        <v>1065200000</v>
      </c>
      <c r="J29" s="78">
        <f>SUM(J17:J28)</f>
        <v>300000000</v>
      </c>
      <c r="K29" s="78">
        <f>SUM(K17:K28)</f>
        <v>664771.4199999999</v>
      </c>
      <c r="L29" s="78">
        <f>SUM(L17:L28)</f>
        <v>710000000</v>
      </c>
      <c r="M29" s="78">
        <f>SUM(M17:M28)</f>
        <v>14074303.500000002</v>
      </c>
      <c r="N29" s="78">
        <f>SUM(N17:N28)</f>
        <v>355200000</v>
      </c>
      <c r="O29" s="78">
        <f>SUM(O17:O23)</f>
        <v>0</v>
      </c>
      <c r="P29" s="78">
        <f>SUM(P17:P20)</f>
        <v>0</v>
      </c>
      <c r="Q29" s="100"/>
      <c r="R29" s="93"/>
      <c r="S29" s="101"/>
      <c r="T29" s="104"/>
      <c r="U29" s="104"/>
      <c r="V29" s="96"/>
      <c r="W29" s="103"/>
      <c r="X29" s="97"/>
      <c r="Y29" s="97"/>
    </row>
    <row r="30" spans="1:25" s="53" customFormat="1" ht="48" customHeight="1">
      <c r="A30" s="213" t="s">
        <v>40</v>
      </c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55"/>
      <c r="Y30" s="55"/>
    </row>
    <row r="31" spans="1:25" s="53" customFormat="1" ht="21" customHeight="1">
      <c r="A31" s="83">
        <v>1</v>
      </c>
      <c r="B31" s="83">
        <v>2</v>
      </c>
      <c r="C31" s="83">
        <v>3</v>
      </c>
      <c r="D31" s="83">
        <v>4</v>
      </c>
      <c r="E31" s="83">
        <v>5</v>
      </c>
      <c r="F31" s="83">
        <v>6</v>
      </c>
      <c r="G31" s="83">
        <v>7</v>
      </c>
      <c r="H31" s="83">
        <v>8</v>
      </c>
      <c r="I31" s="83">
        <v>9</v>
      </c>
      <c r="J31" s="83">
        <v>10</v>
      </c>
      <c r="K31" s="83">
        <v>11</v>
      </c>
      <c r="L31" s="83">
        <v>12</v>
      </c>
      <c r="M31" s="83">
        <v>13</v>
      </c>
      <c r="N31" s="83">
        <v>14</v>
      </c>
      <c r="O31" s="83">
        <v>15</v>
      </c>
      <c r="P31" s="83">
        <v>16</v>
      </c>
      <c r="Q31" s="83">
        <v>17</v>
      </c>
      <c r="R31" s="83">
        <v>18</v>
      </c>
      <c r="S31" s="64"/>
      <c r="T31" s="64"/>
      <c r="U31" s="64"/>
      <c r="V31" s="64"/>
      <c r="W31" s="64"/>
      <c r="X31" s="55"/>
      <c r="Y31" s="55"/>
    </row>
    <row r="32" spans="1:25" s="53" customFormat="1" ht="99" customHeight="1" hidden="1">
      <c r="A32" s="265"/>
      <c r="B32" s="259"/>
      <c r="C32" s="268"/>
      <c r="D32" s="262"/>
      <c r="E32" s="259"/>
      <c r="F32" s="244"/>
      <c r="G32" s="262"/>
      <c r="H32" s="128"/>
      <c r="I32" s="129"/>
      <c r="J32" s="247"/>
      <c r="K32" s="247"/>
      <c r="L32" s="247"/>
      <c r="M32" s="247"/>
      <c r="N32" s="250"/>
      <c r="O32" s="253"/>
      <c r="P32" s="256"/>
      <c r="Q32" s="212"/>
      <c r="R32" s="244"/>
      <c r="S32" s="84"/>
      <c r="T32" s="85"/>
      <c r="U32" s="85"/>
      <c r="V32" s="75"/>
      <c r="W32" s="85"/>
      <c r="X32" s="55"/>
      <c r="Y32" s="55"/>
    </row>
    <row r="33" spans="1:25" s="53" customFormat="1" ht="30.75" customHeight="1" hidden="1">
      <c r="A33" s="266"/>
      <c r="B33" s="260"/>
      <c r="C33" s="269"/>
      <c r="D33" s="263"/>
      <c r="E33" s="260"/>
      <c r="F33" s="245"/>
      <c r="G33" s="263"/>
      <c r="H33" s="130"/>
      <c r="I33" s="131"/>
      <c r="J33" s="248"/>
      <c r="K33" s="248"/>
      <c r="L33" s="248"/>
      <c r="M33" s="248"/>
      <c r="N33" s="251"/>
      <c r="O33" s="254"/>
      <c r="P33" s="257"/>
      <c r="Q33" s="200"/>
      <c r="R33" s="245"/>
      <c r="S33" s="84"/>
      <c r="T33" s="85"/>
      <c r="U33" s="85"/>
      <c r="V33" s="75"/>
      <c r="W33" s="85"/>
      <c r="X33" s="55"/>
      <c r="Y33" s="55"/>
    </row>
    <row r="34" spans="1:25" s="53" customFormat="1" ht="30.75" customHeight="1" hidden="1">
      <c r="A34" s="267"/>
      <c r="B34" s="261"/>
      <c r="C34" s="270"/>
      <c r="D34" s="264"/>
      <c r="E34" s="261"/>
      <c r="F34" s="246"/>
      <c r="G34" s="264"/>
      <c r="H34" s="132"/>
      <c r="I34" s="133"/>
      <c r="J34" s="249"/>
      <c r="K34" s="249"/>
      <c r="L34" s="249"/>
      <c r="M34" s="249"/>
      <c r="N34" s="252"/>
      <c r="O34" s="255"/>
      <c r="P34" s="258"/>
      <c r="Q34" s="201"/>
      <c r="R34" s="246"/>
      <c r="S34" s="84"/>
      <c r="T34" s="85"/>
      <c r="U34" s="85"/>
      <c r="V34" s="75"/>
      <c r="W34" s="85"/>
      <c r="X34" s="55"/>
      <c r="Y34" s="55"/>
    </row>
    <row r="35" spans="1:25" s="53" customFormat="1" ht="77.25" customHeight="1" hidden="1">
      <c r="A35" s="127"/>
      <c r="B35" s="66"/>
      <c r="C35" s="48"/>
      <c r="D35" s="49"/>
      <c r="E35" s="51"/>
      <c r="F35" s="50"/>
      <c r="G35" s="49"/>
      <c r="H35" s="50"/>
      <c r="I35" s="49"/>
      <c r="J35" s="49"/>
      <c r="K35" s="134"/>
      <c r="L35" s="47"/>
      <c r="M35" s="135"/>
      <c r="N35" s="39"/>
      <c r="O35" s="38"/>
      <c r="P35" s="47"/>
      <c r="Q35" s="86"/>
      <c r="R35" s="50"/>
      <c r="S35" s="84"/>
      <c r="T35" s="85"/>
      <c r="U35" s="85"/>
      <c r="V35" s="75"/>
      <c r="W35" s="85"/>
      <c r="X35" s="55"/>
      <c r="Y35" s="55"/>
    </row>
    <row r="36" spans="1:25" s="98" customFormat="1" ht="32.25" customHeight="1">
      <c r="A36" s="91"/>
      <c r="B36" s="77" t="s">
        <v>0</v>
      </c>
      <c r="C36" s="92"/>
      <c r="D36" s="78">
        <f>SUM(D32:D35)</f>
        <v>0</v>
      </c>
      <c r="E36" s="77"/>
      <c r="F36" s="93"/>
      <c r="G36" s="78">
        <f>SUM(G32:G35)</f>
        <v>0</v>
      </c>
      <c r="H36" s="93"/>
      <c r="I36" s="87">
        <f aca="true" t="shared" si="2" ref="I36:O36">SUM(I32:I35)</f>
        <v>0</v>
      </c>
      <c r="J36" s="87">
        <f t="shared" si="2"/>
        <v>0</v>
      </c>
      <c r="K36" s="78">
        <f t="shared" si="2"/>
        <v>0</v>
      </c>
      <c r="L36" s="78">
        <f t="shared" si="2"/>
        <v>0</v>
      </c>
      <c r="M36" s="78">
        <f t="shared" si="2"/>
        <v>0</v>
      </c>
      <c r="N36" s="78">
        <f t="shared" si="2"/>
        <v>0</v>
      </c>
      <c r="O36" s="78">
        <f t="shared" si="2"/>
        <v>0</v>
      </c>
      <c r="P36" s="193"/>
      <c r="Q36" s="194"/>
      <c r="R36" s="195"/>
      <c r="S36" s="94"/>
      <c r="T36" s="95"/>
      <c r="U36" s="95"/>
      <c r="V36" s="96"/>
      <c r="W36" s="95"/>
      <c r="X36" s="97"/>
      <c r="Y36" s="97"/>
    </row>
    <row r="37" spans="1:25" s="53" customFormat="1" ht="40.5" customHeight="1">
      <c r="A37" s="137"/>
      <c r="B37" s="138" t="s">
        <v>21</v>
      </c>
      <c r="C37" s="137"/>
      <c r="D37" s="78">
        <f>D10+D15+D29+D36</f>
        <v>1470483600</v>
      </c>
      <c r="E37" s="137"/>
      <c r="F37" s="137"/>
      <c r="G37" s="78">
        <f>G10+G15+G29+G36</f>
        <v>1515683600</v>
      </c>
      <c r="H37" s="137"/>
      <c r="I37" s="136">
        <f aca="true" t="shared" si="3" ref="I37:O37">I10+I15+I29+I36</f>
        <v>1515683600</v>
      </c>
      <c r="J37" s="78">
        <f t="shared" si="3"/>
        <v>301000000</v>
      </c>
      <c r="K37" s="78">
        <f t="shared" si="3"/>
        <v>6496786.7700000005</v>
      </c>
      <c r="L37" s="78">
        <f t="shared" si="3"/>
        <v>850193440</v>
      </c>
      <c r="M37" s="78">
        <f t="shared" si="3"/>
        <v>28664990.910000004</v>
      </c>
      <c r="N37" s="78">
        <f t="shared" si="3"/>
        <v>665490160</v>
      </c>
      <c r="O37" s="192">
        <f t="shared" si="3"/>
        <v>0</v>
      </c>
      <c r="P37" s="196"/>
      <c r="Q37" s="137"/>
      <c r="R37" s="137"/>
      <c r="S37" s="88"/>
      <c r="T37" s="89"/>
      <c r="U37" s="89"/>
      <c r="V37" s="90"/>
      <c r="W37" s="90"/>
      <c r="X37" s="55"/>
      <c r="Y37" s="55"/>
    </row>
    <row r="38" spans="2:32" s="53" customFormat="1" ht="40.5" customHeight="1">
      <c r="B38" s="105"/>
      <c r="C38" s="228"/>
      <c r="D38" s="229"/>
      <c r="E38" s="119"/>
      <c r="F38" s="112"/>
      <c r="G38" s="230"/>
      <c r="H38" s="231"/>
      <c r="I38" s="105"/>
      <c r="J38" s="112"/>
      <c r="K38" s="112"/>
      <c r="L38" s="112"/>
      <c r="M38" s="112"/>
      <c r="N38" s="112"/>
      <c r="O38" s="105"/>
      <c r="P38" s="105"/>
      <c r="Q38" s="112"/>
      <c r="R38" s="112"/>
      <c r="S38" s="112"/>
      <c r="T38" s="112"/>
      <c r="U38" s="113"/>
      <c r="V38" s="114"/>
      <c r="W38" s="114"/>
      <c r="X38" s="74"/>
      <c r="Y38" s="115"/>
      <c r="Z38" s="116"/>
      <c r="AA38" s="117"/>
      <c r="AB38" s="118"/>
      <c r="AC38" s="116"/>
      <c r="AD38" s="115"/>
      <c r="AE38" s="115"/>
      <c r="AF38" s="115"/>
    </row>
    <row r="39" spans="2:32" s="53" customFormat="1" ht="27" customHeight="1">
      <c r="B39" s="237"/>
      <c r="C39" s="237"/>
      <c r="D39" s="237"/>
      <c r="E39" s="90"/>
      <c r="F39" s="90"/>
      <c r="G39" s="232"/>
      <c r="H39" s="233"/>
      <c r="I39" s="121"/>
      <c r="J39" s="121"/>
      <c r="K39" s="121"/>
      <c r="L39" s="121"/>
      <c r="M39" s="121"/>
      <c r="N39" s="121"/>
      <c r="O39" s="121"/>
      <c r="P39" s="112"/>
      <c r="Q39" s="121"/>
      <c r="R39" s="121"/>
      <c r="S39" s="121"/>
      <c r="T39" s="121"/>
      <c r="U39" s="113"/>
      <c r="V39" s="114"/>
      <c r="W39" s="114"/>
      <c r="X39" s="74"/>
      <c r="Y39" s="115"/>
      <c r="Z39" s="116"/>
      <c r="AA39" s="117"/>
      <c r="AB39" s="118"/>
      <c r="AC39" s="116"/>
      <c r="AD39" s="115"/>
      <c r="AE39" s="115"/>
      <c r="AF39" s="115"/>
    </row>
    <row r="40" spans="2:32" s="53" customFormat="1" ht="10.5" customHeight="1">
      <c r="B40" s="56"/>
      <c r="C40" s="122"/>
      <c r="D40" s="122"/>
      <c r="E40" s="122"/>
      <c r="F40" s="122"/>
      <c r="G40" s="122"/>
      <c r="H40" s="122"/>
      <c r="I40" s="105"/>
      <c r="J40" s="112"/>
      <c r="K40" s="105"/>
      <c r="L40" s="105"/>
      <c r="M40" s="105"/>
      <c r="N40" s="105"/>
      <c r="O40" s="105"/>
      <c r="P40" s="105"/>
      <c r="Q40" s="112"/>
      <c r="R40" s="112"/>
      <c r="S40" s="112"/>
      <c r="T40" s="112"/>
      <c r="U40" s="113"/>
      <c r="V40" s="114"/>
      <c r="W40" s="114"/>
      <c r="X40" s="74"/>
      <c r="Y40" s="115"/>
      <c r="Z40" s="116"/>
      <c r="AA40" s="117"/>
      <c r="AB40" s="118"/>
      <c r="AC40" s="116"/>
      <c r="AD40" s="115"/>
      <c r="AE40" s="115"/>
      <c r="AF40" s="115"/>
    </row>
    <row r="41" spans="3:32" s="53" customFormat="1" ht="12" customHeight="1">
      <c r="C41" s="120"/>
      <c r="D41" s="122"/>
      <c r="E41" s="123"/>
      <c r="F41" s="122"/>
      <c r="G41" s="57"/>
      <c r="H41" s="122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74"/>
      <c r="U41" s="74"/>
      <c r="V41" s="74"/>
      <c r="W41" s="74"/>
      <c r="X41" s="74"/>
      <c r="Y41" s="115"/>
      <c r="Z41" s="124"/>
      <c r="AA41" s="124"/>
      <c r="AB41" s="124"/>
      <c r="AC41" s="115"/>
      <c r="AD41" s="115"/>
      <c r="AE41" s="115"/>
      <c r="AF41" s="115"/>
    </row>
    <row r="42" spans="3:32" s="53" customFormat="1" ht="18">
      <c r="C42" s="197"/>
      <c r="D42" s="198"/>
      <c r="E42" s="198"/>
      <c r="F42" s="122"/>
      <c r="G42" s="234"/>
      <c r="H42" s="235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74"/>
      <c r="U42" s="74"/>
      <c r="V42" s="74"/>
      <c r="W42" s="74"/>
      <c r="X42" s="74"/>
      <c r="Y42" s="108"/>
      <c r="Z42" s="107"/>
      <c r="AA42" s="107"/>
      <c r="AB42" s="107"/>
      <c r="AC42" s="108"/>
      <c r="AD42" s="108"/>
      <c r="AE42" s="108"/>
      <c r="AF42" s="108"/>
    </row>
    <row r="43" spans="2:32" s="53" customFormat="1" ht="34.5" customHeight="1">
      <c r="B43" s="238"/>
      <c r="C43" s="239"/>
      <c r="D43" s="239"/>
      <c r="E43" s="52"/>
      <c r="G43" s="232"/>
      <c r="H43" s="236"/>
      <c r="I43" s="54"/>
      <c r="J43" s="125"/>
      <c r="K43" s="54"/>
      <c r="L43" s="54"/>
      <c r="M43" s="54"/>
      <c r="N43" s="54"/>
      <c r="O43" s="54"/>
      <c r="P43" s="54"/>
      <c r="Q43" s="125"/>
      <c r="R43" s="125"/>
      <c r="S43" s="125"/>
      <c r="T43" s="74"/>
      <c r="U43" s="74"/>
      <c r="V43" s="74"/>
      <c r="W43" s="74"/>
      <c r="X43" s="74"/>
      <c r="Y43" s="106"/>
      <c r="Z43" s="110"/>
      <c r="AA43" s="110"/>
      <c r="AB43" s="107"/>
      <c r="AC43" s="108"/>
      <c r="AD43" s="106"/>
      <c r="AE43" s="109"/>
      <c r="AF43" s="109"/>
    </row>
    <row r="44" spans="2:32" s="53" customFormat="1" ht="15.75">
      <c r="B44" s="240"/>
      <c r="C44" s="240"/>
      <c r="D44" s="240"/>
      <c r="E44" s="52"/>
      <c r="I44" s="54"/>
      <c r="J44" s="125"/>
      <c r="K44" s="54"/>
      <c r="L44" s="54"/>
      <c r="M44" s="54"/>
      <c r="N44" s="54"/>
      <c r="O44" s="54"/>
      <c r="P44" s="54"/>
      <c r="Q44" s="125"/>
      <c r="R44" s="125"/>
      <c r="S44" s="125"/>
      <c r="T44" s="74"/>
      <c r="U44" s="74"/>
      <c r="V44" s="74"/>
      <c r="W44" s="74"/>
      <c r="X44" s="74"/>
      <c r="Y44" s="106"/>
      <c r="Z44" s="110"/>
      <c r="AA44" s="110"/>
      <c r="AB44" s="107"/>
      <c r="AC44" s="108"/>
      <c r="AD44" s="106"/>
      <c r="AE44" s="109"/>
      <c r="AF44" s="109"/>
    </row>
    <row r="45" spans="2:32" s="53" customFormat="1" ht="36.75" customHeight="1">
      <c r="B45" s="122"/>
      <c r="C45" s="199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90"/>
      <c r="U45" s="74"/>
      <c r="V45" s="74"/>
      <c r="W45" s="74"/>
      <c r="X45" s="74"/>
      <c r="Y45" s="106"/>
      <c r="Z45" s="110"/>
      <c r="AA45" s="110"/>
      <c r="AB45" s="111"/>
      <c r="AC45" s="108"/>
      <c r="AD45" s="106"/>
      <c r="AE45" s="109"/>
      <c r="AF45" s="109"/>
    </row>
    <row r="46" spans="2:31" s="53" customFormat="1" ht="15.75" hidden="1">
      <c r="B46" s="157"/>
      <c r="C46" s="157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158"/>
      <c r="Q46" s="90"/>
      <c r="R46" s="90"/>
      <c r="S46" s="74"/>
      <c r="T46" s="74"/>
      <c r="U46" s="74"/>
      <c r="V46" s="74"/>
      <c r="W46" s="74"/>
      <c r="X46" s="106"/>
      <c r="Y46" s="110"/>
      <c r="Z46" s="110"/>
      <c r="AA46" s="107"/>
      <c r="AB46" s="111"/>
      <c r="AC46" s="106"/>
      <c r="AD46" s="109"/>
      <c r="AE46" s="109"/>
    </row>
    <row r="47" spans="2:31" s="53" customFormat="1" ht="14.25" hidden="1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74"/>
      <c r="T47" s="74"/>
      <c r="U47" s="74"/>
      <c r="V47" s="74"/>
      <c r="W47" s="74"/>
      <c r="X47" s="106"/>
      <c r="Y47" s="110"/>
      <c r="Z47" s="107"/>
      <c r="AA47" s="110"/>
      <c r="AB47" s="111"/>
      <c r="AC47" s="106"/>
      <c r="AD47" s="109"/>
      <c r="AE47" s="109"/>
    </row>
    <row r="48" spans="19:31" s="53" customFormat="1" ht="14.25" hidden="1">
      <c r="S48" s="74"/>
      <c r="T48" s="74"/>
      <c r="U48" s="74"/>
      <c r="V48" s="74"/>
      <c r="W48" s="74"/>
      <c r="X48" s="106"/>
      <c r="Y48" s="110"/>
      <c r="Z48" s="110"/>
      <c r="AA48" s="110"/>
      <c r="AB48" s="111"/>
      <c r="AC48" s="106"/>
      <c r="AD48" s="109"/>
      <c r="AE48" s="109"/>
    </row>
    <row r="49" spans="2:31" s="53" customFormat="1" ht="15" hidden="1">
      <c r="B49" s="159"/>
      <c r="C49" s="159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74"/>
      <c r="T49" s="74"/>
      <c r="U49" s="74"/>
      <c r="V49" s="74"/>
      <c r="W49" s="74"/>
      <c r="X49" s="106"/>
      <c r="Y49" s="160"/>
      <c r="Z49" s="107"/>
      <c r="AA49" s="110"/>
      <c r="AB49" s="108"/>
      <c r="AC49" s="106"/>
      <c r="AD49" s="109"/>
      <c r="AE49" s="161"/>
    </row>
    <row r="50" spans="2:31" s="53" customFormat="1" ht="19.5" customHeight="1">
      <c r="B50" s="199"/>
      <c r="C50" s="122"/>
      <c r="D50" s="90"/>
      <c r="E50" s="122"/>
      <c r="F50" s="90"/>
      <c r="G50" s="227"/>
      <c r="H50" s="227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74"/>
      <c r="T50" s="74"/>
      <c r="U50" s="74"/>
      <c r="V50" s="74"/>
      <c r="W50" s="74"/>
      <c r="X50" s="106"/>
      <c r="Y50" s="110"/>
      <c r="Z50" s="110"/>
      <c r="AA50" s="107"/>
      <c r="AB50" s="108"/>
      <c r="AC50" s="106"/>
      <c r="AD50" s="109"/>
      <c r="AE50" s="161"/>
    </row>
    <row r="51" spans="2:31" s="53" customFormat="1" ht="19.5" customHeight="1">
      <c r="B51" s="122"/>
      <c r="C51" s="122"/>
      <c r="D51" s="90"/>
      <c r="E51" s="122"/>
      <c r="F51" s="90"/>
      <c r="G51" s="162"/>
      <c r="H51" s="162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74"/>
      <c r="T51" s="74"/>
      <c r="U51" s="74"/>
      <c r="V51" s="74"/>
      <c r="W51" s="74"/>
      <c r="X51" s="106"/>
      <c r="Y51" s="110"/>
      <c r="Z51" s="110"/>
      <c r="AA51" s="107"/>
      <c r="AB51" s="108"/>
      <c r="AC51" s="106"/>
      <c r="AD51" s="109"/>
      <c r="AE51" s="161"/>
    </row>
    <row r="52" spans="2:31" s="53" customFormat="1" ht="19.5" customHeight="1">
      <c r="B52" s="122"/>
      <c r="C52" s="122"/>
      <c r="D52" s="90"/>
      <c r="E52" s="122"/>
      <c r="F52" s="90"/>
      <c r="G52" s="162"/>
      <c r="H52" s="162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74"/>
      <c r="T52" s="74"/>
      <c r="U52" s="74"/>
      <c r="V52" s="74"/>
      <c r="W52" s="74"/>
      <c r="X52" s="106"/>
      <c r="Y52" s="110"/>
      <c r="Z52" s="110"/>
      <c r="AA52" s="107"/>
      <c r="AB52" s="108"/>
      <c r="AC52" s="106"/>
      <c r="AD52" s="109"/>
      <c r="AE52" s="161"/>
    </row>
    <row r="53" spans="2:25" s="53" customFormat="1" ht="15.75">
      <c r="B53" s="163"/>
      <c r="C53" s="226"/>
      <c r="D53" s="226"/>
      <c r="E53" s="226"/>
      <c r="F53" s="226"/>
      <c r="G53" s="226"/>
      <c r="H53" s="226"/>
      <c r="I53" s="226"/>
      <c r="J53" s="226"/>
      <c r="K53" s="226"/>
      <c r="L53" s="226"/>
      <c r="M53" s="226"/>
      <c r="N53" s="226"/>
      <c r="O53" s="226"/>
      <c r="P53" s="226"/>
      <c r="Q53" s="226"/>
      <c r="R53" s="226"/>
      <c r="S53" s="164"/>
      <c r="T53" s="164"/>
      <c r="U53" s="164"/>
      <c r="V53" s="164"/>
      <c r="W53" s="108"/>
      <c r="X53" s="55"/>
      <c r="Y53" s="55"/>
    </row>
    <row r="54" spans="2:25" s="53" customFormat="1" ht="15">
      <c r="B54" s="165"/>
      <c r="C54" s="165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7"/>
      <c r="T54" s="166"/>
      <c r="U54" s="166"/>
      <c r="V54" s="166"/>
      <c r="W54" s="168"/>
      <c r="X54" s="55"/>
      <c r="Y54" s="55"/>
    </row>
    <row r="55" spans="2:25" s="53" customFormat="1" ht="15">
      <c r="B55" s="165"/>
      <c r="C55" s="166"/>
      <c r="D55" s="166"/>
      <c r="E55" s="166"/>
      <c r="F55" s="166"/>
      <c r="G55" s="166"/>
      <c r="H55" s="166"/>
      <c r="I55" s="166"/>
      <c r="J55" s="166"/>
      <c r="K55" s="166"/>
      <c r="L55" s="166"/>
      <c r="M55" s="166"/>
      <c r="N55" s="166"/>
      <c r="O55" s="166"/>
      <c r="P55" s="166"/>
      <c r="Q55" s="166"/>
      <c r="R55" s="166"/>
      <c r="S55" s="168"/>
      <c r="T55" s="166"/>
      <c r="U55" s="166"/>
      <c r="V55" s="166"/>
      <c r="W55" s="168"/>
      <c r="X55" s="55"/>
      <c r="Y55" s="55"/>
    </row>
    <row r="56" spans="2:25" s="53" customFormat="1" ht="15">
      <c r="B56" s="169"/>
      <c r="C56" s="166"/>
      <c r="D56" s="166"/>
      <c r="E56" s="166"/>
      <c r="F56" s="166"/>
      <c r="G56" s="166"/>
      <c r="H56" s="166"/>
      <c r="I56" s="166"/>
      <c r="J56" s="166"/>
      <c r="K56" s="166"/>
      <c r="L56" s="166"/>
      <c r="M56" s="166"/>
      <c r="N56" s="166"/>
      <c r="O56" s="166"/>
      <c r="P56" s="166"/>
      <c r="Q56" s="166"/>
      <c r="R56" s="166"/>
      <c r="S56" s="168"/>
      <c r="T56" s="166"/>
      <c r="U56" s="166"/>
      <c r="V56" s="166"/>
      <c r="W56" s="168"/>
      <c r="X56" s="55"/>
      <c r="Y56" s="55"/>
    </row>
    <row r="57" spans="2:25" s="53" customFormat="1" ht="20.25">
      <c r="B57" s="170"/>
      <c r="C57" s="170"/>
      <c r="D57" s="171"/>
      <c r="E57" s="171"/>
      <c r="F57" s="171"/>
      <c r="G57" s="171"/>
      <c r="H57" s="166"/>
      <c r="I57" s="166"/>
      <c r="J57" s="166"/>
      <c r="K57" s="166"/>
      <c r="L57" s="166"/>
      <c r="M57" s="166"/>
      <c r="N57" s="166"/>
      <c r="O57" s="166"/>
      <c r="P57" s="166"/>
      <c r="Q57" s="166"/>
      <c r="R57" s="166"/>
      <c r="S57" s="166"/>
      <c r="T57" s="166"/>
      <c r="U57" s="166"/>
      <c r="V57" s="166"/>
      <c r="W57" s="166"/>
      <c r="X57" s="55"/>
      <c r="Y57" s="55"/>
    </row>
    <row r="58" spans="2:25" s="53" customFormat="1" ht="14.25"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55"/>
      <c r="Y58" s="55"/>
    </row>
    <row r="59" spans="2:25" s="53" customFormat="1" ht="15"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7"/>
      <c r="Q59" s="166"/>
      <c r="R59" s="166"/>
      <c r="S59" s="167"/>
      <c r="T59" s="166"/>
      <c r="U59" s="166"/>
      <c r="V59" s="166"/>
      <c r="W59" s="166"/>
      <c r="X59" s="55"/>
      <c r="Y59" s="55"/>
    </row>
    <row r="60" spans="2:25" s="53" customFormat="1" ht="15">
      <c r="B60" s="172"/>
      <c r="C60" s="172"/>
      <c r="D60" s="172"/>
      <c r="E60" s="172"/>
      <c r="F60" s="172"/>
      <c r="G60" s="172"/>
      <c r="H60" s="172"/>
      <c r="I60" s="172"/>
      <c r="J60" s="172"/>
      <c r="K60" s="172"/>
      <c r="L60" s="172"/>
      <c r="M60" s="172"/>
      <c r="N60" s="172"/>
      <c r="O60" s="172"/>
      <c r="P60" s="172"/>
      <c r="Q60" s="90"/>
      <c r="R60" s="90"/>
      <c r="S60" s="172"/>
      <c r="T60" s="90"/>
      <c r="U60" s="90"/>
      <c r="V60" s="90"/>
      <c r="W60" s="172"/>
      <c r="X60" s="55"/>
      <c r="Y60" s="55"/>
    </row>
    <row r="61" spans="2:25" s="53" customFormat="1" ht="14.25"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64"/>
      <c r="W61" s="64"/>
      <c r="X61" s="55"/>
      <c r="Y61" s="55"/>
    </row>
    <row r="62" spans="2:25" s="53" customFormat="1" ht="54" customHeight="1">
      <c r="B62" s="173"/>
      <c r="C62" s="173"/>
      <c r="D62" s="173"/>
      <c r="E62" s="174"/>
      <c r="F62" s="174"/>
      <c r="G62" s="173"/>
      <c r="H62" s="76"/>
      <c r="I62" s="76"/>
      <c r="J62" s="76"/>
      <c r="K62" s="76"/>
      <c r="L62" s="76"/>
      <c r="M62" s="76"/>
      <c r="N62" s="76"/>
      <c r="O62" s="76"/>
      <c r="P62" s="175"/>
      <c r="Q62" s="174"/>
      <c r="R62" s="174"/>
      <c r="S62" s="73"/>
      <c r="T62" s="74"/>
      <c r="U62" s="74"/>
      <c r="V62" s="74"/>
      <c r="W62" s="76"/>
      <c r="X62" s="55"/>
      <c r="Y62" s="55"/>
    </row>
    <row r="63" spans="2:25" s="53" customFormat="1" ht="60.75" customHeight="1">
      <c r="B63" s="173"/>
      <c r="C63" s="173"/>
      <c r="D63" s="173"/>
      <c r="E63" s="174"/>
      <c r="F63" s="174"/>
      <c r="G63" s="173"/>
      <c r="H63" s="76"/>
      <c r="I63" s="76"/>
      <c r="J63" s="76"/>
      <c r="K63" s="76"/>
      <c r="L63" s="76"/>
      <c r="M63" s="76"/>
      <c r="N63" s="76"/>
      <c r="O63" s="76"/>
      <c r="P63" s="175"/>
      <c r="Q63" s="174"/>
      <c r="R63" s="174"/>
      <c r="S63" s="73"/>
      <c r="T63" s="74"/>
      <c r="U63" s="74"/>
      <c r="V63" s="74"/>
      <c r="W63" s="76"/>
      <c r="X63" s="55"/>
      <c r="Y63" s="55"/>
    </row>
    <row r="64" spans="2:25" s="53" customFormat="1" ht="14.25">
      <c r="B64" s="173"/>
      <c r="C64" s="173"/>
      <c r="D64" s="173"/>
      <c r="E64" s="174"/>
      <c r="F64" s="174"/>
      <c r="G64" s="173"/>
      <c r="H64" s="76"/>
      <c r="I64" s="76"/>
      <c r="J64" s="76"/>
      <c r="K64" s="76"/>
      <c r="L64" s="76"/>
      <c r="M64" s="76"/>
      <c r="N64" s="76"/>
      <c r="O64" s="76"/>
      <c r="P64" s="175"/>
      <c r="Q64" s="174"/>
      <c r="R64" s="174"/>
      <c r="S64" s="73"/>
      <c r="T64" s="74"/>
      <c r="U64" s="74"/>
      <c r="V64" s="74"/>
      <c r="W64" s="76"/>
      <c r="X64" s="55"/>
      <c r="Y64" s="55"/>
    </row>
    <row r="65" spans="2:25" s="53" customFormat="1" ht="40.5" customHeight="1">
      <c r="B65" s="173"/>
      <c r="C65" s="173"/>
      <c r="D65" s="173"/>
      <c r="E65" s="174"/>
      <c r="F65" s="174"/>
      <c r="G65" s="173"/>
      <c r="H65" s="76"/>
      <c r="I65" s="76"/>
      <c r="J65" s="76"/>
      <c r="K65" s="76"/>
      <c r="L65" s="76"/>
      <c r="M65" s="76"/>
      <c r="N65" s="76"/>
      <c r="O65" s="76"/>
      <c r="P65" s="175"/>
      <c r="Q65" s="174"/>
      <c r="R65" s="174"/>
      <c r="S65" s="73"/>
      <c r="T65" s="74"/>
      <c r="U65" s="74"/>
      <c r="V65" s="74"/>
      <c r="W65" s="76"/>
      <c r="X65" s="55"/>
      <c r="Y65" s="55"/>
    </row>
    <row r="66" spans="2:25" s="53" customFormat="1" ht="42.75" customHeight="1">
      <c r="B66" s="173"/>
      <c r="C66" s="173"/>
      <c r="D66" s="173"/>
      <c r="E66" s="174"/>
      <c r="F66" s="174"/>
      <c r="G66" s="173"/>
      <c r="H66" s="76"/>
      <c r="I66" s="76"/>
      <c r="J66" s="76"/>
      <c r="K66" s="76"/>
      <c r="L66" s="76"/>
      <c r="M66" s="76"/>
      <c r="N66" s="76"/>
      <c r="O66" s="76"/>
      <c r="P66" s="175"/>
      <c r="Q66" s="174"/>
      <c r="R66" s="174"/>
      <c r="S66" s="73"/>
      <c r="T66" s="74"/>
      <c r="U66" s="74"/>
      <c r="V66" s="74"/>
      <c r="W66" s="76"/>
      <c r="X66" s="55"/>
      <c r="Y66" s="55"/>
    </row>
    <row r="67" spans="2:25" s="53" customFormat="1" ht="39.75" customHeight="1">
      <c r="B67" s="173"/>
      <c r="C67" s="173"/>
      <c r="D67" s="173"/>
      <c r="E67" s="174"/>
      <c r="F67" s="174"/>
      <c r="G67" s="173"/>
      <c r="H67" s="76"/>
      <c r="I67" s="76"/>
      <c r="J67" s="76"/>
      <c r="K67" s="76"/>
      <c r="L67" s="76"/>
      <c r="M67" s="76"/>
      <c r="N67" s="76"/>
      <c r="O67" s="76"/>
      <c r="P67" s="175"/>
      <c r="Q67" s="174"/>
      <c r="R67" s="174"/>
      <c r="S67" s="73"/>
      <c r="T67" s="74"/>
      <c r="U67" s="74"/>
      <c r="V67" s="74"/>
      <c r="W67" s="76"/>
      <c r="X67" s="55"/>
      <c r="Y67" s="55"/>
    </row>
    <row r="68" spans="2:25" s="53" customFormat="1" ht="14.25">
      <c r="B68" s="173"/>
      <c r="C68" s="173"/>
      <c r="D68" s="173"/>
      <c r="E68" s="174"/>
      <c r="F68" s="174"/>
      <c r="G68" s="173"/>
      <c r="H68" s="76"/>
      <c r="I68" s="76"/>
      <c r="J68" s="76"/>
      <c r="K68" s="76"/>
      <c r="L68" s="76"/>
      <c r="M68" s="76"/>
      <c r="N68" s="76"/>
      <c r="O68" s="76"/>
      <c r="P68" s="175"/>
      <c r="Q68" s="174"/>
      <c r="R68" s="174"/>
      <c r="S68" s="73"/>
      <c r="T68" s="74"/>
      <c r="U68" s="74"/>
      <c r="V68" s="74"/>
      <c r="W68" s="76"/>
      <c r="X68" s="55"/>
      <c r="Y68" s="55"/>
    </row>
    <row r="69" spans="2:25" s="53" customFormat="1" ht="30.75" customHeight="1">
      <c r="B69" s="173"/>
      <c r="C69" s="173"/>
      <c r="D69" s="173"/>
      <c r="E69" s="174"/>
      <c r="F69" s="174"/>
      <c r="G69" s="173"/>
      <c r="H69" s="76"/>
      <c r="I69" s="76"/>
      <c r="J69" s="76"/>
      <c r="K69" s="76"/>
      <c r="L69" s="76"/>
      <c r="M69" s="76"/>
      <c r="N69" s="76"/>
      <c r="O69" s="76"/>
      <c r="P69" s="175"/>
      <c r="Q69" s="174"/>
      <c r="R69" s="174"/>
      <c r="S69" s="73"/>
      <c r="T69" s="144"/>
      <c r="U69" s="144"/>
      <c r="V69" s="144"/>
      <c r="W69" s="76"/>
      <c r="X69" s="55"/>
      <c r="Y69" s="55"/>
    </row>
    <row r="70" spans="2:25" s="53" customFormat="1" ht="30.75" customHeight="1">
      <c r="B70" s="173"/>
      <c r="C70" s="173"/>
      <c r="D70" s="173"/>
      <c r="E70" s="174"/>
      <c r="F70" s="174"/>
      <c r="G70" s="173"/>
      <c r="H70" s="76"/>
      <c r="I70" s="76"/>
      <c r="J70" s="76"/>
      <c r="K70" s="76"/>
      <c r="L70" s="76"/>
      <c r="M70" s="76"/>
      <c r="N70" s="76"/>
      <c r="O70" s="76"/>
      <c r="P70" s="175"/>
      <c r="Q70" s="174"/>
      <c r="R70" s="174"/>
      <c r="S70" s="73"/>
      <c r="T70" s="74"/>
      <c r="U70" s="74"/>
      <c r="V70" s="74"/>
      <c r="W70" s="76"/>
      <c r="X70" s="55"/>
      <c r="Y70" s="55"/>
    </row>
    <row r="71" spans="2:25" s="53" customFormat="1" ht="14.25">
      <c r="B71" s="173"/>
      <c r="C71" s="173"/>
      <c r="D71" s="173"/>
      <c r="E71" s="152"/>
      <c r="F71" s="152"/>
      <c r="G71" s="173"/>
      <c r="H71" s="76"/>
      <c r="I71" s="76"/>
      <c r="J71" s="76"/>
      <c r="K71" s="76"/>
      <c r="L71" s="76"/>
      <c r="M71" s="76"/>
      <c r="N71" s="76"/>
      <c r="O71" s="76"/>
      <c r="P71" s="175"/>
      <c r="Q71" s="174"/>
      <c r="R71" s="174"/>
      <c r="S71" s="73"/>
      <c r="T71" s="74"/>
      <c r="U71" s="74"/>
      <c r="V71" s="74"/>
      <c r="W71" s="76"/>
      <c r="X71" s="55"/>
      <c r="Y71" s="55"/>
    </row>
    <row r="72" spans="2:25" s="53" customFormat="1" ht="14.25">
      <c r="B72" s="173"/>
      <c r="C72" s="173"/>
      <c r="D72" s="173"/>
      <c r="E72" s="174"/>
      <c r="F72" s="174"/>
      <c r="G72" s="173"/>
      <c r="H72" s="76"/>
      <c r="I72" s="76"/>
      <c r="J72" s="76"/>
      <c r="K72" s="76"/>
      <c r="L72" s="76"/>
      <c r="M72" s="76"/>
      <c r="N72" s="76"/>
      <c r="O72" s="76"/>
      <c r="P72" s="176"/>
      <c r="Q72" s="174"/>
      <c r="R72" s="174"/>
      <c r="S72" s="73"/>
      <c r="T72" s="74"/>
      <c r="U72" s="74"/>
      <c r="V72" s="74"/>
      <c r="W72" s="76"/>
      <c r="X72" s="55"/>
      <c r="Y72" s="55"/>
    </row>
    <row r="73" spans="2:25" s="53" customFormat="1" ht="41.25" customHeight="1">
      <c r="B73" s="173"/>
      <c r="C73" s="173"/>
      <c r="D73" s="173"/>
      <c r="E73" s="174"/>
      <c r="F73" s="174"/>
      <c r="G73" s="74"/>
      <c r="H73" s="177"/>
      <c r="I73" s="177"/>
      <c r="J73" s="177"/>
      <c r="K73" s="177"/>
      <c r="L73" s="177"/>
      <c r="M73" s="177"/>
      <c r="N73" s="177"/>
      <c r="O73" s="177"/>
      <c r="P73" s="174"/>
      <c r="Q73" s="144"/>
      <c r="R73" s="144"/>
      <c r="S73" s="144"/>
      <c r="T73" s="74"/>
      <c r="U73" s="74"/>
      <c r="V73" s="74"/>
      <c r="W73" s="76"/>
      <c r="X73" s="55"/>
      <c r="Y73" s="55"/>
    </row>
    <row r="74" spans="2:25" s="53" customFormat="1" ht="14.25">
      <c r="B74" s="173"/>
      <c r="C74" s="173"/>
      <c r="D74" s="173"/>
      <c r="E74" s="174"/>
      <c r="F74" s="174"/>
      <c r="G74" s="74"/>
      <c r="H74" s="76"/>
      <c r="I74" s="76"/>
      <c r="J74" s="76"/>
      <c r="K74" s="76"/>
      <c r="L74" s="76"/>
      <c r="M74" s="76"/>
      <c r="N74" s="76"/>
      <c r="O74" s="76"/>
      <c r="P74" s="174"/>
      <c r="Q74" s="144"/>
      <c r="R74" s="144"/>
      <c r="S74" s="174"/>
      <c r="T74" s="74"/>
      <c r="U74" s="74"/>
      <c r="V74" s="74"/>
      <c r="W74" s="74"/>
      <c r="X74" s="55"/>
      <c r="Y74" s="55"/>
    </row>
    <row r="75" spans="2:25" s="53" customFormat="1" ht="14.25">
      <c r="B75" s="173"/>
      <c r="C75" s="173"/>
      <c r="D75" s="173"/>
      <c r="E75" s="178"/>
      <c r="F75" s="178"/>
      <c r="G75" s="179"/>
      <c r="H75" s="76"/>
      <c r="I75" s="76"/>
      <c r="J75" s="76"/>
      <c r="K75" s="76"/>
      <c r="L75" s="76"/>
      <c r="M75" s="76"/>
      <c r="N75" s="76"/>
      <c r="O75" s="76"/>
      <c r="P75" s="174"/>
      <c r="Q75" s="144"/>
      <c r="R75" s="144"/>
      <c r="S75" s="180"/>
      <c r="T75" s="74"/>
      <c r="U75" s="74"/>
      <c r="V75" s="74"/>
      <c r="W75" s="74"/>
      <c r="X75" s="55"/>
      <c r="Y75" s="55"/>
    </row>
    <row r="76" spans="2:25" s="53" customFormat="1" ht="71.25" customHeight="1">
      <c r="B76" s="173"/>
      <c r="C76" s="173"/>
      <c r="D76" s="173"/>
      <c r="E76" s="178"/>
      <c r="F76" s="178"/>
      <c r="G76" s="181"/>
      <c r="H76" s="76"/>
      <c r="I76" s="76"/>
      <c r="J76" s="76"/>
      <c r="K76" s="76"/>
      <c r="L76" s="76"/>
      <c r="M76" s="76"/>
      <c r="N76" s="76"/>
      <c r="O76" s="76"/>
      <c r="P76" s="174"/>
      <c r="Q76" s="144"/>
      <c r="R76" s="144"/>
      <c r="S76" s="174"/>
      <c r="T76" s="74"/>
      <c r="U76" s="74"/>
      <c r="V76" s="74"/>
      <c r="W76" s="74"/>
      <c r="X76" s="55"/>
      <c r="Y76" s="55"/>
    </row>
    <row r="77" spans="2:25" s="53" customFormat="1" ht="15">
      <c r="B77" s="182"/>
      <c r="C77" s="182"/>
      <c r="D77" s="90"/>
      <c r="E77" s="183"/>
      <c r="F77" s="183"/>
      <c r="G77" s="90"/>
      <c r="H77" s="90"/>
      <c r="I77" s="90"/>
      <c r="J77" s="90"/>
      <c r="K77" s="90"/>
      <c r="L77" s="90"/>
      <c r="M77" s="90"/>
      <c r="N77" s="90"/>
      <c r="O77" s="90"/>
      <c r="P77" s="89"/>
      <c r="Q77" s="183"/>
      <c r="R77" s="183"/>
      <c r="S77" s="88"/>
      <c r="T77" s="89"/>
      <c r="U77" s="89"/>
      <c r="V77" s="89"/>
      <c r="W77" s="90"/>
      <c r="X77" s="55"/>
      <c r="Y77" s="55"/>
    </row>
    <row r="78" spans="2:25" s="53" customFormat="1" ht="15">
      <c r="B78" s="166"/>
      <c r="C78" s="166"/>
      <c r="D78" s="90"/>
      <c r="E78" s="184"/>
      <c r="F78" s="184"/>
      <c r="G78" s="90"/>
      <c r="H78" s="90"/>
      <c r="I78" s="90"/>
      <c r="J78" s="90"/>
      <c r="K78" s="90"/>
      <c r="L78" s="90"/>
      <c r="M78" s="90"/>
      <c r="N78" s="90"/>
      <c r="O78" s="90"/>
      <c r="P78" s="184"/>
      <c r="Q78" s="184"/>
      <c r="R78" s="184"/>
      <c r="S78" s="184"/>
      <c r="T78" s="90"/>
      <c r="U78" s="90"/>
      <c r="V78" s="90"/>
      <c r="W78" s="90"/>
      <c r="X78" s="55"/>
      <c r="Y78" s="55"/>
    </row>
    <row r="79" spans="2:25" s="53" customFormat="1" ht="18.75">
      <c r="B79" s="185"/>
      <c r="C79" s="185"/>
      <c r="D79" s="139"/>
      <c r="E79" s="113"/>
      <c r="F79" s="113"/>
      <c r="G79" s="139"/>
      <c r="H79" s="186"/>
      <c r="I79" s="186"/>
      <c r="J79" s="186"/>
      <c r="K79" s="186"/>
      <c r="L79" s="186"/>
      <c r="M79" s="186"/>
      <c r="N79" s="186"/>
      <c r="O79" s="186"/>
      <c r="P79" s="114"/>
      <c r="Q79" s="114"/>
      <c r="R79" s="114"/>
      <c r="S79" s="114"/>
      <c r="T79" s="90"/>
      <c r="U79" s="90"/>
      <c r="V79" s="90"/>
      <c r="W79" s="90"/>
      <c r="X79" s="55"/>
      <c r="Y79" s="55"/>
    </row>
    <row r="80" spans="2:25" s="53" customFormat="1" ht="15">
      <c r="B80" s="90"/>
      <c r="C80" s="90"/>
      <c r="D80" s="74"/>
      <c r="E80" s="187"/>
      <c r="F80" s="187"/>
      <c r="G80" s="74"/>
      <c r="H80" s="74"/>
      <c r="I80" s="74"/>
      <c r="J80" s="74"/>
      <c r="K80" s="74"/>
      <c r="L80" s="74"/>
      <c r="M80" s="74"/>
      <c r="N80" s="74"/>
      <c r="O80" s="74"/>
      <c r="P80" s="187"/>
      <c r="Q80" s="187"/>
      <c r="R80" s="187"/>
      <c r="S80" s="187"/>
      <c r="T80" s="74"/>
      <c r="U80" s="74"/>
      <c r="V80" s="74"/>
      <c r="W80" s="74"/>
      <c r="X80" s="55"/>
      <c r="Y80" s="55"/>
    </row>
    <row r="81" spans="2:25" s="53" customFormat="1" ht="36" customHeight="1">
      <c r="B81" s="173"/>
      <c r="C81" s="173"/>
      <c r="D81" s="173"/>
      <c r="E81" s="73"/>
      <c r="F81" s="73"/>
      <c r="G81" s="173"/>
      <c r="H81" s="76"/>
      <c r="I81" s="76"/>
      <c r="J81" s="76"/>
      <c r="K81" s="76"/>
      <c r="L81" s="76"/>
      <c r="M81" s="76"/>
      <c r="N81" s="76"/>
      <c r="O81" s="76"/>
      <c r="P81" s="73"/>
      <c r="Q81" s="73"/>
      <c r="R81" s="73"/>
      <c r="S81" s="144"/>
      <c r="T81" s="74"/>
      <c r="U81" s="74"/>
      <c r="V81" s="74"/>
      <c r="W81" s="74"/>
      <c r="X81" s="55"/>
      <c r="Y81" s="55"/>
    </row>
    <row r="82" spans="2:25" s="53" customFormat="1" ht="42" customHeight="1">
      <c r="B82" s="173"/>
      <c r="C82" s="173"/>
      <c r="D82" s="173"/>
      <c r="E82" s="73"/>
      <c r="F82" s="73"/>
      <c r="G82" s="74"/>
      <c r="H82" s="76"/>
      <c r="I82" s="76"/>
      <c r="J82" s="76"/>
      <c r="K82" s="76"/>
      <c r="L82" s="76"/>
      <c r="M82" s="76"/>
      <c r="N82" s="76"/>
      <c r="O82" s="76"/>
      <c r="P82" s="73"/>
      <c r="Q82" s="187"/>
      <c r="R82" s="187"/>
      <c r="S82" s="73"/>
      <c r="T82" s="179"/>
      <c r="U82" s="179"/>
      <c r="V82" s="179"/>
      <c r="W82" s="76"/>
      <c r="X82" s="55"/>
      <c r="Y82" s="55"/>
    </row>
    <row r="83" spans="2:25" s="53" customFormat="1" ht="42" customHeight="1">
      <c r="B83" s="173"/>
      <c r="C83" s="173"/>
      <c r="D83" s="173"/>
      <c r="E83" s="73"/>
      <c r="F83" s="73"/>
      <c r="G83" s="74"/>
      <c r="H83" s="76"/>
      <c r="I83" s="76"/>
      <c r="J83" s="76"/>
      <c r="K83" s="76"/>
      <c r="L83" s="76"/>
      <c r="M83" s="76"/>
      <c r="N83" s="76"/>
      <c r="O83" s="76"/>
      <c r="P83" s="73"/>
      <c r="Q83" s="73"/>
      <c r="R83" s="73"/>
      <c r="S83" s="73"/>
      <c r="T83" s="179"/>
      <c r="U83" s="179"/>
      <c r="V83" s="179"/>
      <c r="W83" s="76"/>
      <c r="X83" s="55"/>
      <c r="Y83" s="55"/>
    </row>
    <row r="84" spans="2:25" s="53" customFormat="1" ht="46.5" customHeight="1">
      <c r="B84" s="173"/>
      <c r="C84" s="173"/>
      <c r="D84" s="173"/>
      <c r="E84" s="73"/>
      <c r="F84" s="73"/>
      <c r="G84" s="74"/>
      <c r="H84" s="76"/>
      <c r="I84" s="76"/>
      <c r="J84" s="76"/>
      <c r="K84" s="76"/>
      <c r="L84" s="76"/>
      <c r="M84" s="76"/>
      <c r="N84" s="76"/>
      <c r="O84" s="76"/>
      <c r="P84" s="188"/>
      <c r="Q84" s="187"/>
      <c r="R84" s="187"/>
      <c r="S84" s="73"/>
      <c r="T84" s="74"/>
      <c r="U84" s="74"/>
      <c r="V84" s="74"/>
      <c r="W84" s="76"/>
      <c r="X84" s="55"/>
      <c r="Y84" s="55"/>
    </row>
    <row r="85" spans="2:25" s="53" customFormat="1" ht="43.5" customHeight="1">
      <c r="B85" s="173"/>
      <c r="C85" s="173"/>
      <c r="D85" s="173"/>
      <c r="E85" s="73"/>
      <c r="F85" s="73"/>
      <c r="G85" s="74"/>
      <c r="H85" s="76"/>
      <c r="I85" s="76"/>
      <c r="J85" s="76"/>
      <c r="K85" s="76"/>
      <c r="L85" s="76"/>
      <c r="M85" s="76"/>
      <c r="N85" s="76"/>
      <c r="O85" s="76"/>
      <c r="P85" s="73"/>
      <c r="Q85" s="73"/>
      <c r="R85" s="73"/>
      <c r="S85" s="73"/>
      <c r="T85" s="74"/>
      <c r="U85" s="74"/>
      <c r="V85" s="74"/>
      <c r="W85" s="76"/>
      <c r="X85" s="55"/>
      <c r="Y85" s="55"/>
    </row>
    <row r="86" spans="2:25" s="53" customFormat="1" ht="14.25">
      <c r="B86" s="173"/>
      <c r="C86" s="173"/>
      <c r="D86" s="173"/>
      <c r="E86" s="73"/>
      <c r="F86" s="73"/>
      <c r="G86" s="74"/>
      <c r="H86" s="76"/>
      <c r="I86" s="76"/>
      <c r="J86" s="76"/>
      <c r="K86" s="76"/>
      <c r="L86" s="76"/>
      <c r="M86" s="76"/>
      <c r="N86" s="76"/>
      <c r="O86" s="76"/>
      <c r="P86" s="73"/>
      <c r="Q86" s="73"/>
      <c r="R86" s="73"/>
      <c r="S86" s="73"/>
      <c r="T86" s="74"/>
      <c r="U86" s="74"/>
      <c r="V86" s="74"/>
      <c r="W86" s="76"/>
      <c r="X86" s="55"/>
      <c r="Y86" s="55"/>
    </row>
    <row r="87" spans="2:25" s="53" customFormat="1" ht="45" customHeight="1">
      <c r="B87" s="173"/>
      <c r="C87" s="173"/>
      <c r="D87" s="173"/>
      <c r="E87" s="73"/>
      <c r="F87" s="73"/>
      <c r="G87" s="74"/>
      <c r="H87" s="76"/>
      <c r="I87" s="76"/>
      <c r="J87" s="76"/>
      <c r="K87" s="76"/>
      <c r="L87" s="76"/>
      <c r="M87" s="76"/>
      <c r="N87" s="76"/>
      <c r="O87" s="76"/>
      <c r="P87" s="73"/>
      <c r="Q87" s="73"/>
      <c r="R87" s="73"/>
      <c r="S87" s="144"/>
      <c r="T87" s="74"/>
      <c r="U87" s="74"/>
      <c r="V87" s="74"/>
      <c r="W87" s="76"/>
      <c r="X87" s="55"/>
      <c r="Y87" s="55"/>
    </row>
    <row r="88" spans="2:25" ht="43.5" customHeight="1">
      <c r="B88" s="17"/>
      <c r="C88" s="17"/>
      <c r="D88" s="17"/>
      <c r="E88" s="21"/>
      <c r="F88" s="21"/>
      <c r="G88" s="9"/>
      <c r="H88" s="19"/>
      <c r="I88" s="19"/>
      <c r="J88" s="19"/>
      <c r="K88" s="19"/>
      <c r="L88" s="19"/>
      <c r="M88" s="19"/>
      <c r="N88" s="19"/>
      <c r="O88" s="19"/>
      <c r="P88" s="34"/>
      <c r="Q88" s="21"/>
      <c r="R88" s="21"/>
      <c r="S88" s="21"/>
      <c r="T88" s="9"/>
      <c r="U88" s="9"/>
      <c r="V88" s="9"/>
      <c r="W88" s="19"/>
      <c r="X88" s="2"/>
      <c r="Y88" s="2"/>
    </row>
    <row r="89" spans="2:25" ht="14.25">
      <c r="B89" s="17"/>
      <c r="C89" s="17"/>
      <c r="D89" s="17"/>
      <c r="E89" s="18"/>
      <c r="F89" s="18"/>
      <c r="G89" s="9"/>
      <c r="H89" s="19"/>
      <c r="I89" s="19"/>
      <c r="J89" s="19"/>
      <c r="K89" s="19"/>
      <c r="L89" s="19"/>
      <c r="M89" s="19"/>
      <c r="N89" s="19"/>
      <c r="O89" s="19"/>
      <c r="P89" s="21"/>
      <c r="Q89" s="21"/>
      <c r="R89" s="21"/>
      <c r="S89" s="18"/>
      <c r="T89" s="9"/>
      <c r="U89" s="9"/>
      <c r="V89" s="9"/>
      <c r="W89" s="19"/>
      <c r="X89" s="2"/>
      <c r="Y89" s="2"/>
    </row>
    <row r="90" spans="2:25" ht="14.25">
      <c r="B90" s="17"/>
      <c r="C90" s="17"/>
      <c r="D90" s="17"/>
      <c r="E90" s="21"/>
      <c r="F90" s="21"/>
      <c r="G90" s="17"/>
      <c r="H90" s="19"/>
      <c r="I90" s="19"/>
      <c r="J90" s="19"/>
      <c r="K90" s="19"/>
      <c r="L90" s="19"/>
      <c r="M90" s="19"/>
      <c r="N90" s="19"/>
      <c r="O90" s="19"/>
      <c r="P90" s="21"/>
      <c r="Q90" s="21"/>
      <c r="R90" s="21"/>
      <c r="S90" s="21"/>
      <c r="T90" s="9"/>
      <c r="U90" s="9"/>
      <c r="V90" s="9"/>
      <c r="W90" s="19"/>
      <c r="X90" s="2"/>
      <c r="Y90" s="2"/>
    </row>
    <row r="91" spans="2:25" ht="54.75" customHeight="1">
      <c r="B91" s="17"/>
      <c r="C91" s="17"/>
      <c r="D91" s="17"/>
      <c r="E91" s="21"/>
      <c r="F91" s="21"/>
      <c r="G91" s="17"/>
      <c r="H91" s="19"/>
      <c r="I91" s="19"/>
      <c r="J91" s="19"/>
      <c r="K91" s="19"/>
      <c r="L91" s="19"/>
      <c r="M91" s="19"/>
      <c r="N91" s="19"/>
      <c r="O91" s="19"/>
      <c r="P91" s="21"/>
      <c r="Q91" s="21"/>
      <c r="R91" s="21"/>
      <c r="S91" s="21"/>
      <c r="T91" s="9"/>
      <c r="U91" s="9"/>
      <c r="V91" s="9"/>
      <c r="W91" s="19"/>
      <c r="X91" s="2"/>
      <c r="Y91" s="2"/>
    </row>
    <row r="92" spans="2:25" ht="54.75" customHeight="1">
      <c r="B92" s="17"/>
      <c r="C92" s="17"/>
      <c r="D92" s="17"/>
      <c r="E92" s="21"/>
      <c r="F92" s="21"/>
      <c r="G92" s="17"/>
      <c r="H92" s="19"/>
      <c r="I92" s="19"/>
      <c r="J92" s="19"/>
      <c r="K92" s="19"/>
      <c r="L92" s="19"/>
      <c r="M92" s="19"/>
      <c r="N92" s="19"/>
      <c r="O92" s="19"/>
      <c r="P92" s="21"/>
      <c r="Q92" s="21"/>
      <c r="R92" s="21"/>
      <c r="S92" s="21"/>
      <c r="T92" s="9"/>
      <c r="U92" s="9"/>
      <c r="V92" s="9"/>
      <c r="W92" s="19"/>
      <c r="X92" s="2"/>
      <c r="Y92" s="2"/>
    </row>
    <row r="93" spans="2:25" ht="55.5" customHeight="1">
      <c r="B93" s="17"/>
      <c r="C93" s="17"/>
      <c r="D93" s="17"/>
      <c r="E93" s="21"/>
      <c r="F93" s="21"/>
      <c r="G93" s="9"/>
      <c r="H93" s="19"/>
      <c r="I93" s="19"/>
      <c r="J93" s="19"/>
      <c r="K93" s="19"/>
      <c r="L93" s="19"/>
      <c r="M93" s="19"/>
      <c r="N93" s="19"/>
      <c r="O93" s="19"/>
      <c r="P93" s="21"/>
      <c r="Q93" s="21"/>
      <c r="R93" s="21"/>
      <c r="S93" s="21"/>
      <c r="T93" s="9"/>
      <c r="U93" s="9"/>
      <c r="V93" s="9"/>
      <c r="W93" s="19"/>
      <c r="X93" s="2"/>
      <c r="Y93" s="2"/>
    </row>
    <row r="94" spans="2:25" ht="55.5" customHeight="1">
      <c r="B94" s="17"/>
      <c r="C94" s="17"/>
      <c r="D94" s="17"/>
      <c r="E94" s="21"/>
      <c r="F94" s="21"/>
      <c r="G94" s="9"/>
      <c r="H94" s="19"/>
      <c r="I94" s="19"/>
      <c r="J94" s="19"/>
      <c r="K94" s="19"/>
      <c r="L94" s="19"/>
      <c r="M94" s="19"/>
      <c r="N94" s="19"/>
      <c r="O94" s="19"/>
      <c r="P94" s="21"/>
      <c r="Q94" s="21"/>
      <c r="R94" s="21"/>
      <c r="S94" s="21"/>
      <c r="T94" s="9"/>
      <c r="U94" s="9"/>
      <c r="V94" s="9"/>
      <c r="W94" s="19"/>
      <c r="X94" s="2"/>
      <c r="Y94" s="2"/>
    </row>
    <row r="95" spans="2:25" ht="15">
      <c r="B95" s="6"/>
      <c r="C95" s="6"/>
      <c r="D95" s="9"/>
      <c r="E95" s="35"/>
      <c r="F95" s="35"/>
      <c r="G95" s="9"/>
      <c r="H95" s="9"/>
      <c r="I95" s="9"/>
      <c r="J95" s="9"/>
      <c r="K95" s="9"/>
      <c r="L95" s="9"/>
      <c r="M95" s="9"/>
      <c r="N95" s="9"/>
      <c r="O95" s="9"/>
      <c r="P95" s="35"/>
      <c r="Q95" s="35"/>
      <c r="R95" s="35"/>
      <c r="S95" s="35"/>
      <c r="T95" s="8"/>
      <c r="U95" s="8"/>
      <c r="V95" s="8"/>
      <c r="W95" s="9"/>
      <c r="X95" s="2"/>
      <c r="Y95" s="2"/>
    </row>
    <row r="96" spans="2:25" ht="14.25">
      <c r="B96" s="36"/>
      <c r="C96" s="36"/>
      <c r="D96" s="9"/>
      <c r="E96" s="35"/>
      <c r="F96" s="35"/>
      <c r="G96" s="9"/>
      <c r="H96" s="9"/>
      <c r="I96" s="9"/>
      <c r="J96" s="9"/>
      <c r="K96" s="9"/>
      <c r="L96" s="9"/>
      <c r="M96" s="9"/>
      <c r="N96" s="9"/>
      <c r="O96" s="9"/>
      <c r="P96" s="35"/>
      <c r="Q96" s="35"/>
      <c r="R96" s="35"/>
      <c r="S96" s="35"/>
      <c r="T96" s="35"/>
      <c r="U96" s="35"/>
      <c r="V96" s="35"/>
      <c r="W96" s="9"/>
      <c r="X96" s="2"/>
      <c r="Y96" s="2"/>
    </row>
    <row r="97" spans="2:25" ht="15"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9"/>
      <c r="T97" s="9"/>
      <c r="U97" s="9"/>
      <c r="V97" s="9"/>
      <c r="W97" s="9"/>
      <c r="X97" s="2"/>
      <c r="Y97" s="2"/>
    </row>
    <row r="98" spans="2:25" ht="15">
      <c r="B98" s="9"/>
      <c r="C98" s="9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9"/>
      <c r="T98" s="9"/>
      <c r="U98" s="9"/>
      <c r="V98" s="9"/>
      <c r="W98" s="9"/>
      <c r="X98" s="2"/>
      <c r="Y98" s="2"/>
    </row>
    <row r="99" spans="2:25" ht="15">
      <c r="B99" s="11"/>
      <c r="C99" s="11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9"/>
      <c r="T99" s="9"/>
      <c r="U99" s="9"/>
      <c r="V99" s="9"/>
      <c r="W99" s="9"/>
      <c r="X99" s="2"/>
      <c r="Y99" s="2"/>
    </row>
    <row r="100" spans="2:25" ht="15">
      <c r="B100" s="10"/>
      <c r="C100" s="10"/>
      <c r="D100" s="10"/>
      <c r="E100" s="10"/>
      <c r="F100" s="10"/>
      <c r="G100" s="10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6"/>
      <c r="T100" s="9"/>
      <c r="U100" s="9"/>
      <c r="V100" s="9"/>
      <c r="W100" s="9"/>
      <c r="X100" s="2"/>
      <c r="Y100" s="2"/>
    </row>
    <row r="101" spans="2:25" ht="15">
      <c r="B101" s="11"/>
      <c r="C101" s="11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9"/>
      <c r="T101" s="9"/>
      <c r="U101" s="9"/>
      <c r="V101" s="9"/>
      <c r="W101" s="9"/>
      <c r="X101" s="2"/>
      <c r="Y101" s="2"/>
    </row>
    <row r="102" spans="2:25" ht="15">
      <c r="B102" s="11"/>
      <c r="C102" s="11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9"/>
      <c r="T102" s="9"/>
      <c r="U102" s="9"/>
      <c r="V102" s="9"/>
      <c r="W102" s="9"/>
      <c r="X102" s="2"/>
      <c r="Y102" s="2"/>
    </row>
    <row r="103" spans="2:25" ht="15">
      <c r="B103" s="11"/>
      <c r="C103" s="11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9"/>
      <c r="T103" s="9"/>
      <c r="U103" s="9"/>
      <c r="V103" s="9"/>
      <c r="W103" s="9"/>
      <c r="X103" s="2"/>
      <c r="Y103" s="2"/>
    </row>
    <row r="104" spans="2:25" ht="15">
      <c r="B104" s="11"/>
      <c r="C104" s="11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1"/>
      <c r="Q104" s="10"/>
      <c r="R104" s="10"/>
      <c r="S104" s="9"/>
      <c r="T104" s="9"/>
      <c r="U104" s="9"/>
      <c r="V104" s="9"/>
      <c r="W104" s="9"/>
      <c r="X104" s="2"/>
      <c r="Y104" s="2"/>
    </row>
    <row r="105" spans="2:25" ht="15">
      <c r="B105" s="11"/>
      <c r="C105" s="11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1"/>
      <c r="Q105" s="10"/>
      <c r="R105" s="10"/>
      <c r="S105" s="9"/>
      <c r="T105" s="9"/>
      <c r="U105" s="9"/>
      <c r="V105" s="9"/>
      <c r="W105" s="9"/>
      <c r="X105" s="2"/>
      <c r="Y105" s="2"/>
    </row>
    <row r="106" spans="2:25" ht="14.25"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9"/>
      <c r="T106" s="9"/>
      <c r="U106" s="9"/>
      <c r="V106" s="9"/>
      <c r="W106" s="9"/>
      <c r="X106" s="2"/>
      <c r="Y106" s="2"/>
    </row>
    <row r="107" spans="2:25" ht="15">
      <c r="B107" s="7"/>
      <c r="C107" s="7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6"/>
      <c r="Q107" s="6"/>
      <c r="R107" s="6"/>
      <c r="S107" s="9"/>
      <c r="T107" s="9"/>
      <c r="U107" s="9"/>
      <c r="V107" s="9"/>
      <c r="W107" s="9"/>
      <c r="X107" s="2"/>
      <c r="Y107" s="2"/>
    </row>
    <row r="108" spans="2:25" ht="15"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9"/>
      <c r="T108" s="9"/>
      <c r="U108" s="9"/>
      <c r="V108" s="9"/>
      <c r="W108" s="9"/>
      <c r="X108" s="2"/>
      <c r="Y108" s="2"/>
    </row>
    <row r="109" spans="2:25" ht="15">
      <c r="B109" s="9"/>
      <c r="C109" s="9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9"/>
      <c r="T109" s="9"/>
      <c r="U109" s="9"/>
      <c r="V109" s="9"/>
      <c r="W109" s="9"/>
      <c r="X109" s="2"/>
      <c r="Y109" s="2"/>
    </row>
    <row r="110" spans="2:25" ht="14.25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2"/>
      <c r="Y110" s="2"/>
    </row>
    <row r="111" spans="2:25" ht="15"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1"/>
      <c r="T111" s="10"/>
      <c r="U111" s="10"/>
      <c r="V111" s="10"/>
      <c r="W111" s="12"/>
      <c r="X111" s="2"/>
      <c r="Y111" s="2"/>
    </row>
    <row r="112" spans="2:25" ht="15"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2"/>
      <c r="T112" s="10"/>
      <c r="U112" s="10"/>
      <c r="V112" s="10"/>
      <c r="W112" s="12"/>
      <c r="X112" s="2"/>
      <c r="Y112" s="2"/>
    </row>
    <row r="113" spans="2:25" ht="15"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2"/>
      <c r="T113" s="10"/>
      <c r="U113" s="10"/>
      <c r="V113" s="10"/>
      <c r="W113" s="12"/>
      <c r="X113" s="2"/>
      <c r="Y113" s="2"/>
    </row>
    <row r="114" spans="2:25" ht="20.25">
      <c r="B114" s="13"/>
      <c r="C114" s="13"/>
      <c r="D114" s="14"/>
      <c r="E114" s="14"/>
      <c r="F114" s="14"/>
      <c r="G114" s="14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2"/>
      <c r="Y114" s="2"/>
    </row>
    <row r="115" spans="2:25" ht="14.25"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2"/>
      <c r="Y115" s="2"/>
    </row>
    <row r="116" spans="2:25" ht="15"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1"/>
      <c r="Q116" s="10"/>
      <c r="R116" s="10"/>
      <c r="S116" s="11"/>
      <c r="T116" s="10"/>
      <c r="U116" s="10"/>
      <c r="V116" s="10"/>
      <c r="W116" s="10"/>
      <c r="X116" s="2"/>
      <c r="Y116" s="2"/>
    </row>
    <row r="117" spans="2:25" ht="15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6"/>
      <c r="R117" s="6"/>
      <c r="S117" s="15"/>
      <c r="T117" s="6"/>
      <c r="U117" s="6"/>
      <c r="V117" s="6"/>
      <c r="W117" s="15"/>
      <c r="X117" s="2"/>
      <c r="Y117" s="2"/>
    </row>
    <row r="118" spans="2:25" ht="14.25"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2"/>
      <c r="Y118" s="2"/>
    </row>
    <row r="119" spans="2:25" ht="14.25">
      <c r="B119" s="17"/>
      <c r="C119" s="17"/>
      <c r="D119" s="17"/>
      <c r="E119" s="18"/>
      <c r="F119" s="18"/>
      <c r="G119" s="17"/>
      <c r="H119" s="19"/>
      <c r="I119" s="19"/>
      <c r="J119" s="19"/>
      <c r="K119" s="19"/>
      <c r="L119" s="19"/>
      <c r="M119" s="19"/>
      <c r="N119" s="19"/>
      <c r="O119" s="19"/>
      <c r="P119" s="20"/>
      <c r="Q119" s="18"/>
      <c r="R119" s="18"/>
      <c r="S119" s="21"/>
      <c r="T119" s="9"/>
      <c r="U119" s="9"/>
      <c r="V119" s="9"/>
      <c r="W119" s="19"/>
      <c r="X119" s="2"/>
      <c r="Y119" s="2"/>
    </row>
    <row r="120" spans="2:25" ht="14.25">
      <c r="B120" s="17"/>
      <c r="C120" s="17"/>
      <c r="D120" s="17"/>
      <c r="E120" s="18"/>
      <c r="F120" s="18"/>
      <c r="G120" s="17"/>
      <c r="H120" s="19"/>
      <c r="I120" s="19"/>
      <c r="J120" s="19"/>
      <c r="K120" s="19"/>
      <c r="L120" s="19"/>
      <c r="M120" s="19"/>
      <c r="N120" s="19"/>
      <c r="O120" s="19"/>
      <c r="P120" s="20"/>
      <c r="Q120" s="18"/>
      <c r="R120" s="18"/>
      <c r="S120" s="21"/>
      <c r="T120" s="9"/>
      <c r="U120" s="9"/>
      <c r="V120" s="9"/>
      <c r="W120" s="19"/>
      <c r="X120" s="2"/>
      <c r="Y120" s="2"/>
    </row>
    <row r="121" spans="2:25" ht="14.25">
      <c r="B121" s="17"/>
      <c r="C121" s="17"/>
      <c r="D121" s="17"/>
      <c r="E121" s="18"/>
      <c r="F121" s="18"/>
      <c r="G121" s="17"/>
      <c r="H121" s="19"/>
      <c r="I121" s="19"/>
      <c r="J121" s="19"/>
      <c r="K121" s="19"/>
      <c r="L121" s="19"/>
      <c r="M121" s="19"/>
      <c r="N121" s="19"/>
      <c r="O121" s="19"/>
      <c r="P121" s="20"/>
      <c r="Q121" s="18"/>
      <c r="R121" s="18"/>
      <c r="S121" s="21"/>
      <c r="T121" s="9"/>
      <c r="U121" s="9"/>
      <c r="V121" s="9"/>
      <c r="W121" s="19"/>
      <c r="X121" s="2"/>
      <c r="Y121" s="2"/>
    </row>
    <row r="122" spans="2:25" ht="14.25">
      <c r="B122" s="17"/>
      <c r="C122" s="17"/>
      <c r="D122" s="17"/>
      <c r="E122" s="18"/>
      <c r="F122" s="18"/>
      <c r="G122" s="17"/>
      <c r="H122" s="19"/>
      <c r="I122" s="19"/>
      <c r="J122" s="19"/>
      <c r="K122" s="19"/>
      <c r="L122" s="19"/>
      <c r="M122" s="19"/>
      <c r="N122" s="19"/>
      <c r="O122" s="19"/>
      <c r="P122" s="20"/>
      <c r="Q122" s="18"/>
      <c r="R122" s="18"/>
      <c r="S122" s="21"/>
      <c r="T122" s="9"/>
      <c r="U122" s="9"/>
      <c r="V122" s="9"/>
      <c r="W122" s="19"/>
      <c r="X122" s="2"/>
      <c r="Y122" s="2"/>
    </row>
    <row r="123" spans="2:25" ht="14.25">
      <c r="B123" s="17"/>
      <c r="C123" s="17"/>
      <c r="D123" s="17"/>
      <c r="E123" s="18"/>
      <c r="F123" s="18"/>
      <c r="G123" s="17"/>
      <c r="H123" s="19"/>
      <c r="I123" s="19"/>
      <c r="J123" s="19"/>
      <c r="K123" s="19"/>
      <c r="L123" s="19"/>
      <c r="M123" s="19"/>
      <c r="N123" s="19"/>
      <c r="O123" s="19"/>
      <c r="P123" s="20"/>
      <c r="Q123" s="18"/>
      <c r="R123" s="18"/>
      <c r="S123" s="21"/>
      <c r="T123" s="9"/>
      <c r="U123" s="9"/>
      <c r="V123" s="9"/>
      <c r="W123" s="19"/>
      <c r="X123" s="2"/>
      <c r="Y123" s="2"/>
    </row>
    <row r="124" spans="2:25" ht="14.25">
      <c r="B124" s="17"/>
      <c r="C124" s="17"/>
      <c r="D124" s="17"/>
      <c r="E124" s="18"/>
      <c r="F124" s="18"/>
      <c r="G124" s="17"/>
      <c r="H124" s="19"/>
      <c r="I124" s="19"/>
      <c r="J124" s="19"/>
      <c r="K124" s="19"/>
      <c r="L124" s="19"/>
      <c r="M124" s="19"/>
      <c r="N124" s="19"/>
      <c r="O124" s="19"/>
      <c r="P124" s="20"/>
      <c r="Q124" s="18"/>
      <c r="R124" s="18"/>
      <c r="S124" s="21"/>
      <c r="T124" s="9"/>
      <c r="U124" s="9"/>
      <c r="V124" s="9"/>
      <c r="W124" s="19"/>
      <c r="X124" s="2"/>
      <c r="Y124" s="2"/>
    </row>
    <row r="125" spans="2:25" ht="14.25">
      <c r="B125" s="17"/>
      <c r="C125" s="17"/>
      <c r="D125" s="17"/>
      <c r="E125" s="18"/>
      <c r="F125" s="18"/>
      <c r="G125" s="17"/>
      <c r="H125" s="19"/>
      <c r="I125" s="19"/>
      <c r="J125" s="19"/>
      <c r="K125" s="19"/>
      <c r="L125" s="19"/>
      <c r="M125" s="19"/>
      <c r="N125" s="19"/>
      <c r="O125" s="19"/>
      <c r="P125" s="20"/>
      <c r="Q125" s="18"/>
      <c r="R125" s="18"/>
      <c r="S125" s="21"/>
      <c r="T125" s="9"/>
      <c r="U125" s="9"/>
      <c r="V125" s="9"/>
      <c r="W125" s="19"/>
      <c r="X125" s="2"/>
      <c r="Y125" s="2"/>
    </row>
    <row r="126" spans="2:25" ht="14.25">
      <c r="B126" s="17"/>
      <c r="C126" s="17"/>
      <c r="D126" s="17"/>
      <c r="E126" s="18"/>
      <c r="F126" s="18"/>
      <c r="G126" s="17"/>
      <c r="H126" s="19"/>
      <c r="I126" s="19"/>
      <c r="J126" s="19"/>
      <c r="K126" s="19"/>
      <c r="L126" s="19"/>
      <c r="M126" s="19"/>
      <c r="N126" s="19"/>
      <c r="O126" s="19"/>
      <c r="P126" s="20"/>
      <c r="Q126" s="18"/>
      <c r="R126" s="18"/>
      <c r="S126" s="21"/>
      <c r="T126" s="22"/>
      <c r="U126" s="22"/>
      <c r="V126" s="22"/>
      <c r="W126" s="19"/>
      <c r="X126" s="2"/>
      <c r="Y126" s="2"/>
    </row>
    <row r="127" spans="2:25" ht="14.25">
      <c r="B127" s="17"/>
      <c r="C127" s="17"/>
      <c r="D127" s="17"/>
      <c r="E127" s="18"/>
      <c r="F127" s="18"/>
      <c r="G127" s="17"/>
      <c r="H127" s="19"/>
      <c r="I127" s="19"/>
      <c r="J127" s="19"/>
      <c r="K127" s="19"/>
      <c r="L127" s="19"/>
      <c r="M127" s="19"/>
      <c r="N127" s="19"/>
      <c r="O127" s="19"/>
      <c r="P127" s="20"/>
      <c r="Q127" s="18"/>
      <c r="R127" s="18"/>
      <c r="S127" s="21"/>
      <c r="T127" s="9"/>
      <c r="U127" s="9"/>
      <c r="V127" s="9"/>
      <c r="W127" s="19"/>
      <c r="X127" s="2"/>
      <c r="Y127" s="2"/>
    </row>
    <row r="128" spans="2:25" ht="14.25">
      <c r="B128" s="17"/>
      <c r="C128" s="17"/>
      <c r="D128" s="17"/>
      <c r="E128" s="23"/>
      <c r="F128" s="23"/>
      <c r="G128" s="17"/>
      <c r="H128" s="19"/>
      <c r="I128" s="19"/>
      <c r="J128" s="19"/>
      <c r="K128" s="19"/>
      <c r="L128" s="19"/>
      <c r="M128" s="19"/>
      <c r="N128" s="19"/>
      <c r="O128" s="19"/>
      <c r="P128" s="20"/>
      <c r="Q128" s="18"/>
      <c r="R128" s="18"/>
      <c r="S128" s="21"/>
      <c r="T128" s="9"/>
      <c r="U128" s="9"/>
      <c r="V128" s="9"/>
      <c r="W128" s="19"/>
      <c r="X128" s="2"/>
      <c r="Y128" s="2"/>
    </row>
    <row r="129" spans="2:25" ht="14.25">
      <c r="B129" s="17"/>
      <c r="C129" s="17"/>
      <c r="D129" s="17"/>
      <c r="E129" s="18"/>
      <c r="F129" s="18"/>
      <c r="G129" s="17"/>
      <c r="H129" s="19"/>
      <c r="I129" s="19"/>
      <c r="J129" s="19"/>
      <c r="K129" s="19"/>
      <c r="L129" s="19"/>
      <c r="M129" s="19"/>
      <c r="N129" s="19"/>
      <c r="O129" s="19"/>
      <c r="P129" s="24"/>
      <c r="Q129" s="18"/>
      <c r="R129" s="18"/>
      <c r="S129" s="37"/>
      <c r="T129" s="9"/>
      <c r="U129" s="9"/>
      <c r="V129" s="9"/>
      <c r="W129" s="19"/>
      <c r="X129" s="2"/>
      <c r="Y129" s="2"/>
    </row>
    <row r="130" spans="2:25" ht="14.25">
      <c r="B130" s="17"/>
      <c r="C130" s="17"/>
      <c r="D130" s="17"/>
      <c r="E130" s="18"/>
      <c r="F130" s="18"/>
      <c r="G130" s="9"/>
      <c r="H130" s="25"/>
      <c r="I130" s="25"/>
      <c r="J130" s="25"/>
      <c r="K130" s="25"/>
      <c r="L130" s="25"/>
      <c r="M130" s="25"/>
      <c r="N130" s="25"/>
      <c r="O130" s="25"/>
      <c r="P130" s="18"/>
      <c r="Q130" s="22"/>
      <c r="R130" s="22"/>
      <c r="S130" s="22"/>
      <c r="T130" s="9"/>
      <c r="U130" s="9"/>
      <c r="V130" s="9"/>
      <c r="W130" s="19"/>
      <c r="X130" s="2"/>
      <c r="Y130" s="2"/>
    </row>
    <row r="131" spans="2:25" ht="14.25">
      <c r="B131" s="17"/>
      <c r="C131" s="17"/>
      <c r="D131" s="17"/>
      <c r="E131" s="18"/>
      <c r="F131" s="18"/>
      <c r="G131" s="9"/>
      <c r="H131" s="19"/>
      <c r="I131" s="19"/>
      <c r="J131" s="19"/>
      <c r="K131" s="19"/>
      <c r="L131" s="19"/>
      <c r="M131" s="19"/>
      <c r="N131" s="19"/>
      <c r="O131" s="19"/>
      <c r="P131" s="18"/>
      <c r="Q131" s="22"/>
      <c r="R131" s="22"/>
      <c r="S131" s="18"/>
      <c r="T131" s="9"/>
      <c r="U131" s="9"/>
      <c r="V131" s="9"/>
      <c r="W131" s="9"/>
      <c r="X131" s="2"/>
      <c r="Y131" s="2"/>
    </row>
    <row r="132" spans="2:25" ht="14.25">
      <c r="B132" s="17"/>
      <c r="C132" s="17"/>
      <c r="D132" s="17"/>
      <c r="E132" s="26"/>
      <c r="F132" s="26"/>
      <c r="G132" s="27"/>
      <c r="H132" s="25"/>
      <c r="I132" s="25"/>
      <c r="J132" s="25"/>
      <c r="K132" s="25"/>
      <c r="L132" s="25"/>
      <c r="M132" s="25"/>
      <c r="N132" s="25"/>
      <c r="O132" s="25"/>
      <c r="P132" s="18"/>
      <c r="Q132" s="22"/>
      <c r="R132" s="22"/>
      <c r="S132" s="28"/>
      <c r="T132" s="9"/>
      <c r="U132" s="9"/>
      <c r="V132" s="9"/>
      <c r="W132" s="9"/>
      <c r="X132" s="2"/>
      <c r="Y132" s="2"/>
    </row>
    <row r="133" spans="2:25" ht="14.25">
      <c r="B133" s="17"/>
      <c r="C133" s="17"/>
      <c r="D133" s="17"/>
      <c r="E133" s="26"/>
      <c r="F133" s="26"/>
      <c r="G133" s="29"/>
      <c r="H133" s="25"/>
      <c r="I133" s="25"/>
      <c r="J133" s="25"/>
      <c r="K133" s="25"/>
      <c r="L133" s="25"/>
      <c r="M133" s="25"/>
      <c r="N133" s="25"/>
      <c r="O133" s="25"/>
      <c r="P133" s="18"/>
      <c r="Q133" s="22"/>
      <c r="R133" s="22"/>
      <c r="S133" s="18"/>
      <c r="T133" s="9"/>
      <c r="U133" s="9"/>
      <c r="V133" s="9"/>
      <c r="W133" s="9"/>
      <c r="X133" s="2"/>
      <c r="Y133" s="2"/>
    </row>
    <row r="134" spans="2:25" ht="30.75" customHeight="1">
      <c r="B134" s="17"/>
      <c r="C134" s="17"/>
      <c r="D134" s="17"/>
      <c r="E134" s="18"/>
      <c r="F134" s="18"/>
      <c r="G134" s="17"/>
      <c r="H134" s="19"/>
      <c r="I134" s="19"/>
      <c r="J134" s="19"/>
      <c r="K134" s="19"/>
      <c r="L134" s="19"/>
      <c r="M134" s="19"/>
      <c r="N134" s="19"/>
      <c r="O134" s="19"/>
      <c r="P134" s="24"/>
      <c r="Q134" s="18"/>
      <c r="R134" s="18"/>
      <c r="S134" s="37"/>
      <c r="T134" s="9"/>
      <c r="U134" s="9"/>
      <c r="V134" s="9"/>
      <c r="W134" s="19"/>
      <c r="X134" s="2"/>
      <c r="Y134" s="2"/>
    </row>
    <row r="135" spans="2:25" ht="14.25">
      <c r="B135" s="17"/>
      <c r="C135" s="17"/>
      <c r="D135" s="17"/>
      <c r="E135" s="18"/>
      <c r="F135" s="18"/>
      <c r="G135" s="17"/>
      <c r="H135" s="19"/>
      <c r="I135" s="19"/>
      <c r="J135" s="19"/>
      <c r="K135" s="19"/>
      <c r="L135" s="19"/>
      <c r="M135" s="19"/>
      <c r="N135" s="19"/>
      <c r="O135" s="19"/>
      <c r="P135" s="24"/>
      <c r="Q135" s="18"/>
      <c r="R135" s="18"/>
      <c r="S135" s="37"/>
      <c r="T135" s="9"/>
      <c r="U135" s="9"/>
      <c r="V135" s="9"/>
      <c r="W135" s="19"/>
      <c r="X135" s="2"/>
      <c r="Y135" s="2"/>
    </row>
    <row r="136" spans="2:25" ht="15">
      <c r="B136" s="30"/>
      <c r="C136" s="30"/>
      <c r="D136" s="6"/>
      <c r="E136" s="31"/>
      <c r="F136" s="31"/>
      <c r="G136" s="6"/>
      <c r="H136" s="6"/>
      <c r="I136" s="6"/>
      <c r="J136" s="6"/>
      <c r="K136" s="6"/>
      <c r="L136" s="6"/>
      <c r="M136" s="6"/>
      <c r="N136" s="6"/>
      <c r="O136" s="6"/>
      <c r="P136" s="32"/>
      <c r="Q136" s="31"/>
      <c r="R136" s="31"/>
      <c r="S136" s="33"/>
      <c r="T136" s="32"/>
      <c r="U136" s="32"/>
      <c r="V136" s="32"/>
      <c r="W136" s="6"/>
      <c r="X136" s="2"/>
      <c r="Y136" s="2"/>
    </row>
    <row r="137" spans="2:25" ht="15">
      <c r="B137" s="11"/>
      <c r="C137" s="11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6"/>
      <c r="T137" s="9"/>
      <c r="U137" s="9"/>
      <c r="V137" s="9"/>
      <c r="W137" s="9"/>
      <c r="X137" s="2"/>
      <c r="Y137" s="2"/>
    </row>
    <row r="138" spans="2:25" ht="15">
      <c r="B138" s="11"/>
      <c r="C138" s="11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1"/>
      <c r="Q138" s="10"/>
      <c r="R138" s="10"/>
      <c r="S138" s="9"/>
      <c r="T138" s="9"/>
      <c r="U138" s="9"/>
      <c r="V138" s="9"/>
      <c r="W138" s="9"/>
      <c r="X138" s="2"/>
      <c r="Y138" s="2"/>
    </row>
    <row r="139" spans="2:25" ht="15">
      <c r="B139" s="11"/>
      <c r="C139" s="11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1"/>
      <c r="Q139" s="10"/>
      <c r="R139" s="10"/>
      <c r="S139" s="9"/>
      <c r="T139" s="9"/>
      <c r="U139" s="9"/>
      <c r="V139" s="9"/>
      <c r="W139" s="9"/>
      <c r="X139" s="2"/>
      <c r="Y139" s="2"/>
    </row>
    <row r="140" spans="2:25" ht="14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9"/>
      <c r="T140" s="9"/>
      <c r="U140" s="9"/>
      <c r="V140" s="9"/>
      <c r="W140" s="9"/>
      <c r="X140" s="2"/>
      <c r="Y140" s="2"/>
    </row>
    <row r="141" spans="2:25" ht="15">
      <c r="B141" s="7"/>
      <c r="C141" s="7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6"/>
      <c r="Q141" s="6"/>
      <c r="R141" s="6"/>
      <c r="S141" s="9"/>
      <c r="T141" s="9"/>
      <c r="U141" s="9"/>
      <c r="V141" s="9"/>
      <c r="W141" s="9"/>
      <c r="X141" s="2"/>
      <c r="Y141" s="2"/>
    </row>
    <row r="142" spans="2:25" ht="15"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9"/>
      <c r="T142" s="9"/>
      <c r="U142" s="9"/>
      <c r="V142" s="9"/>
      <c r="W142" s="9"/>
      <c r="X142" s="2"/>
      <c r="Y142" s="2"/>
    </row>
    <row r="143" spans="2:25" ht="15">
      <c r="B143" s="9"/>
      <c r="C143" s="9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9"/>
      <c r="T143" s="9"/>
      <c r="U143" s="9"/>
      <c r="V143" s="9"/>
      <c r="W143" s="9"/>
      <c r="X143" s="2"/>
      <c r="Y143" s="2"/>
    </row>
    <row r="144" spans="2:25" ht="43.5" customHeight="1"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2"/>
      <c r="Y144" s="2"/>
    </row>
    <row r="145" spans="2:25" ht="43.5" customHeight="1">
      <c r="B145" s="17"/>
      <c r="C145" s="17"/>
      <c r="D145" s="17"/>
      <c r="E145" s="21"/>
      <c r="F145" s="21"/>
      <c r="G145" s="9"/>
      <c r="H145" s="19"/>
      <c r="I145" s="19"/>
      <c r="J145" s="19"/>
      <c r="K145" s="19"/>
      <c r="L145" s="19"/>
      <c r="M145" s="19"/>
      <c r="N145" s="19"/>
      <c r="O145" s="19"/>
      <c r="P145" s="21"/>
      <c r="Q145" s="21"/>
      <c r="R145" s="21"/>
      <c r="S145" s="21"/>
      <c r="T145" s="9"/>
      <c r="U145" s="9"/>
      <c r="V145" s="9"/>
      <c r="W145" s="19"/>
      <c r="X145" s="2"/>
      <c r="Y145" s="2"/>
    </row>
    <row r="146" spans="2:25" ht="57" customHeight="1">
      <c r="B146" s="17"/>
      <c r="C146" s="17"/>
      <c r="D146" s="17"/>
      <c r="E146" s="21"/>
      <c r="F146" s="21"/>
      <c r="G146" s="9"/>
      <c r="H146" s="19"/>
      <c r="I146" s="19"/>
      <c r="J146" s="19"/>
      <c r="K146" s="19"/>
      <c r="L146" s="19"/>
      <c r="M146" s="19"/>
      <c r="N146" s="19"/>
      <c r="O146" s="19"/>
      <c r="P146" s="21"/>
      <c r="Q146" s="21"/>
      <c r="R146" s="21"/>
      <c r="S146" s="21"/>
      <c r="T146" s="9"/>
      <c r="U146" s="9"/>
      <c r="V146" s="9"/>
      <c r="W146" s="19"/>
      <c r="X146" s="2"/>
      <c r="Y146" s="2"/>
    </row>
    <row r="147" spans="2:25" ht="14.25">
      <c r="B147" s="17"/>
      <c r="C147" s="17"/>
      <c r="D147" s="17"/>
      <c r="E147" s="21"/>
      <c r="F147" s="21"/>
      <c r="G147" s="9"/>
      <c r="H147" s="19"/>
      <c r="I147" s="19"/>
      <c r="J147" s="19"/>
      <c r="K147" s="19"/>
      <c r="L147" s="19"/>
      <c r="M147" s="19"/>
      <c r="N147" s="19"/>
      <c r="O147" s="19"/>
      <c r="P147" s="21"/>
      <c r="Q147" s="21"/>
      <c r="R147" s="21"/>
      <c r="S147" s="22"/>
      <c r="T147" s="9"/>
      <c r="U147" s="9"/>
      <c r="V147" s="9"/>
      <c r="W147" s="19"/>
      <c r="X147" s="2"/>
      <c r="Y147" s="2"/>
    </row>
    <row r="148" spans="2:25" ht="14.25">
      <c r="B148" s="17"/>
      <c r="C148" s="17"/>
      <c r="D148" s="17"/>
      <c r="E148" s="21"/>
      <c r="F148" s="21"/>
      <c r="G148" s="9"/>
      <c r="H148" s="19"/>
      <c r="I148" s="19"/>
      <c r="J148" s="19"/>
      <c r="K148" s="19"/>
      <c r="L148" s="19"/>
      <c r="M148" s="19"/>
      <c r="N148" s="19"/>
      <c r="O148" s="19"/>
      <c r="P148" s="34"/>
      <c r="Q148" s="21"/>
      <c r="R148" s="21"/>
      <c r="S148" s="21"/>
      <c r="T148" s="9"/>
      <c r="U148" s="9"/>
      <c r="V148" s="9"/>
      <c r="W148" s="19"/>
      <c r="X148" s="2"/>
      <c r="Y148" s="2"/>
    </row>
    <row r="149" spans="2:25" ht="14.25">
      <c r="B149" s="17"/>
      <c r="C149" s="17"/>
      <c r="D149" s="17"/>
      <c r="E149" s="18"/>
      <c r="F149" s="18"/>
      <c r="G149" s="9"/>
      <c r="H149" s="19"/>
      <c r="I149" s="19"/>
      <c r="J149" s="19"/>
      <c r="K149" s="19"/>
      <c r="L149" s="19"/>
      <c r="M149" s="19"/>
      <c r="N149" s="19"/>
      <c r="O149" s="19"/>
      <c r="P149" s="21"/>
      <c r="Q149" s="21"/>
      <c r="R149" s="21"/>
      <c r="S149" s="18"/>
      <c r="T149" s="9"/>
      <c r="U149" s="9"/>
      <c r="V149" s="9"/>
      <c r="W149" s="19"/>
      <c r="X149" s="2"/>
      <c r="Y149" s="2"/>
    </row>
    <row r="150" spans="2:25" ht="14.25">
      <c r="B150" s="17"/>
      <c r="C150" s="17"/>
      <c r="D150" s="17"/>
      <c r="E150" s="21"/>
      <c r="F150" s="21"/>
      <c r="G150" s="17"/>
      <c r="H150" s="19"/>
      <c r="I150" s="19"/>
      <c r="J150" s="19"/>
      <c r="K150" s="19"/>
      <c r="L150" s="19"/>
      <c r="M150" s="19"/>
      <c r="N150" s="19"/>
      <c r="O150" s="19"/>
      <c r="P150" s="21"/>
      <c r="Q150" s="21"/>
      <c r="R150" s="21"/>
      <c r="S150" s="21"/>
      <c r="T150" s="9"/>
      <c r="U150" s="9"/>
      <c r="V150" s="9"/>
      <c r="W150" s="19"/>
      <c r="X150" s="2"/>
      <c r="Y150" s="2"/>
    </row>
    <row r="151" spans="2:25" ht="14.25">
      <c r="B151" s="17"/>
      <c r="C151" s="17"/>
      <c r="D151" s="17"/>
      <c r="E151" s="21"/>
      <c r="F151" s="21"/>
      <c r="G151" s="17"/>
      <c r="H151" s="19"/>
      <c r="I151" s="19"/>
      <c r="J151" s="19"/>
      <c r="K151" s="19"/>
      <c r="L151" s="19"/>
      <c r="M151" s="19"/>
      <c r="N151" s="19"/>
      <c r="O151" s="19"/>
      <c r="P151" s="21"/>
      <c r="Q151" s="21"/>
      <c r="R151" s="21"/>
      <c r="S151" s="21"/>
      <c r="T151" s="9"/>
      <c r="U151" s="9"/>
      <c r="V151" s="9"/>
      <c r="W151" s="19"/>
      <c r="X151" s="2"/>
      <c r="Y151" s="2"/>
    </row>
    <row r="152" spans="2:25" ht="60.75" customHeight="1">
      <c r="B152" s="17"/>
      <c r="C152" s="17"/>
      <c r="D152" s="17"/>
      <c r="E152" s="21"/>
      <c r="F152" s="21"/>
      <c r="G152" s="17"/>
      <c r="H152" s="19"/>
      <c r="I152" s="19"/>
      <c r="J152" s="19"/>
      <c r="K152" s="19"/>
      <c r="L152" s="19"/>
      <c r="M152" s="19"/>
      <c r="N152" s="19"/>
      <c r="O152" s="19"/>
      <c r="P152" s="21"/>
      <c r="Q152" s="21"/>
      <c r="R152" s="21"/>
      <c r="S152" s="21"/>
      <c r="T152" s="9"/>
      <c r="U152" s="9"/>
      <c r="V152" s="9"/>
      <c r="W152" s="19"/>
      <c r="X152" s="2"/>
      <c r="Y152" s="2"/>
    </row>
    <row r="153" spans="2:25" ht="72" customHeight="1">
      <c r="B153" s="17"/>
      <c r="C153" s="17"/>
      <c r="D153" s="17"/>
      <c r="E153" s="21"/>
      <c r="F153" s="21"/>
      <c r="G153" s="9"/>
      <c r="H153" s="19"/>
      <c r="I153" s="19"/>
      <c r="J153" s="19"/>
      <c r="K153" s="19"/>
      <c r="L153" s="19"/>
      <c r="M153" s="19"/>
      <c r="N153" s="19"/>
      <c r="O153" s="19"/>
      <c r="P153" s="21"/>
      <c r="Q153" s="21"/>
      <c r="R153" s="21"/>
      <c r="S153" s="21"/>
      <c r="T153" s="9"/>
      <c r="U153" s="9"/>
      <c r="V153" s="9"/>
      <c r="W153" s="19"/>
      <c r="X153" s="2"/>
      <c r="Y153" s="2"/>
    </row>
    <row r="154" spans="2:25" ht="71.25" customHeight="1">
      <c r="B154" s="17"/>
      <c r="C154" s="17"/>
      <c r="D154" s="17"/>
      <c r="E154" s="21"/>
      <c r="F154" s="21"/>
      <c r="G154" s="9"/>
      <c r="H154" s="19"/>
      <c r="I154" s="19"/>
      <c r="J154" s="19"/>
      <c r="K154" s="19"/>
      <c r="L154" s="19"/>
      <c r="M154" s="19"/>
      <c r="N154" s="19"/>
      <c r="O154" s="19"/>
      <c r="P154" s="21"/>
      <c r="Q154" s="21"/>
      <c r="R154" s="21"/>
      <c r="S154" s="21"/>
      <c r="T154" s="9"/>
      <c r="U154" s="9"/>
      <c r="V154" s="9"/>
      <c r="W154" s="19"/>
      <c r="X154" s="2"/>
      <c r="Y154" s="2"/>
    </row>
    <row r="155" spans="2:25" ht="48.75" customHeight="1">
      <c r="B155" s="17"/>
      <c r="C155" s="17"/>
      <c r="D155" s="17"/>
      <c r="E155" s="21"/>
      <c r="F155" s="21"/>
      <c r="G155" s="9"/>
      <c r="H155" s="19"/>
      <c r="I155" s="19"/>
      <c r="J155" s="19"/>
      <c r="K155" s="19"/>
      <c r="L155" s="19"/>
      <c r="M155" s="19"/>
      <c r="N155" s="19"/>
      <c r="O155" s="19"/>
      <c r="P155" s="21"/>
      <c r="Q155" s="21"/>
      <c r="R155" s="21"/>
      <c r="S155" s="21"/>
      <c r="T155" s="9"/>
      <c r="U155" s="9"/>
      <c r="V155" s="9"/>
      <c r="W155" s="19"/>
      <c r="X155" s="2"/>
      <c r="Y155" s="2"/>
    </row>
    <row r="156" spans="2:25" ht="42.75" customHeight="1">
      <c r="B156" s="17"/>
      <c r="C156" s="17"/>
      <c r="D156" s="17"/>
      <c r="E156" s="21"/>
      <c r="F156" s="21"/>
      <c r="G156" s="9"/>
      <c r="H156" s="19"/>
      <c r="I156" s="19"/>
      <c r="J156" s="19"/>
      <c r="K156" s="19"/>
      <c r="L156" s="19"/>
      <c r="M156" s="19"/>
      <c r="N156" s="19"/>
      <c r="O156" s="19"/>
      <c r="P156" s="21"/>
      <c r="Q156" s="21"/>
      <c r="R156" s="21"/>
      <c r="S156" s="21"/>
      <c r="T156" s="9"/>
      <c r="U156" s="9"/>
      <c r="V156" s="9"/>
      <c r="W156" s="19"/>
      <c r="X156" s="2"/>
      <c r="Y156" s="2"/>
    </row>
    <row r="157" spans="2:25" ht="42.75" customHeight="1">
      <c r="B157" s="17"/>
      <c r="C157" s="17"/>
      <c r="D157" s="17"/>
      <c r="E157" s="21"/>
      <c r="F157" s="21"/>
      <c r="G157" s="17"/>
      <c r="H157" s="19"/>
      <c r="I157" s="19"/>
      <c r="J157" s="19"/>
      <c r="K157" s="19"/>
      <c r="L157" s="19"/>
      <c r="M157" s="19"/>
      <c r="N157" s="19"/>
      <c r="O157" s="19"/>
      <c r="P157" s="21"/>
      <c r="Q157" s="21"/>
      <c r="R157" s="21"/>
      <c r="S157" s="21"/>
      <c r="T157" s="9"/>
      <c r="U157" s="9"/>
      <c r="V157" s="9"/>
      <c r="W157" s="19"/>
      <c r="X157" s="2"/>
      <c r="Y157" s="2"/>
    </row>
    <row r="158" spans="2:25" ht="15">
      <c r="B158" s="6"/>
      <c r="C158" s="6"/>
      <c r="D158" s="9"/>
      <c r="E158" s="35"/>
      <c r="F158" s="35"/>
      <c r="G158" s="9"/>
      <c r="H158" s="9"/>
      <c r="I158" s="9"/>
      <c r="J158" s="9"/>
      <c r="K158" s="9"/>
      <c r="L158" s="9"/>
      <c r="M158" s="9"/>
      <c r="N158" s="9"/>
      <c r="O158" s="9"/>
      <c r="P158" s="35"/>
      <c r="Q158" s="35"/>
      <c r="R158" s="35"/>
      <c r="S158" s="35"/>
      <c r="T158" s="8"/>
      <c r="U158" s="8"/>
      <c r="V158" s="8"/>
      <c r="W158" s="9"/>
      <c r="X158" s="2"/>
      <c r="Y158" s="2"/>
    </row>
    <row r="159" spans="2:25" ht="14.25">
      <c r="B159" s="36"/>
      <c r="C159" s="36"/>
      <c r="D159" s="9"/>
      <c r="E159" s="35"/>
      <c r="F159" s="35"/>
      <c r="G159" s="9"/>
      <c r="H159" s="9"/>
      <c r="I159" s="9"/>
      <c r="J159" s="9"/>
      <c r="K159" s="9"/>
      <c r="L159" s="9"/>
      <c r="M159" s="9"/>
      <c r="N159" s="9"/>
      <c r="O159" s="9"/>
      <c r="P159" s="35"/>
      <c r="Q159" s="35"/>
      <c r="R159" s="35"/>
      <c r="S159" s="35"/>
      <c r="T159" s="35"/>
      <c r="U159" s="35"/>
      <c r="V159" s="35"/>
      <c r="W159" s="9"/>
      <c r="X159" s="2"/>
      <c r="Y159" s="2"/>
    </row>
    <row r="160" spans="2:25" ht="15"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9"/>
      <c r="T160" s="9"/>
      <c r="U160" s="9"/>
      <c r="V160" s="9"/>
      <c r="W160" s="9"/>
      <c r="X160" s="2"/>
      <c r="Y160" s="2"/>
    </row>
    <row r="161" spans="2:25" ht="15">
      <c r="B161" s="9"/>
      <c r="C161" s="9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9"/>
      <c r="T161" s="9"/>
      <c r="U161" s="9"/>
      <c r="V161" s="9"/>
      <c r="W161" s="9"/>
      <c r="X161" s="2"/>
      <c r="Y161" s="2"/>
    </row>
    <row r="162" spans="2:25" ht="15">
      <c r="B162" s="11"/>
      <c r="C162" s="11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9"/>
      <c r="T162" s="9"/>
      <c r="U162" s="9"/>
      <c r="V162" s="9"/>
      <c r="W162" s="9"/>
      <c r="X162" s="2"/>
      <c r="Y162" s="2"/>
    </row>
    <row r="163" spans="2:25" ht="15">
      <c r="B163" s="11"/>
      <c r="C163" s="11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6"/>
      <c r="T163" s="9"/>
      <c r="U163" s="9"/>
      <c r="V163" s="9"/>
      <c r="W163" s="9"/>
      <c r="X163" s="2"/>
      <c r="Y163" s="2"/>
    </row>
    <row r="164" spans="2:25" ht="15">
      <c r="B164" s="11"/>
      <c r="C164" s="11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1"/>
      <c r="Q164" s="10"/>
      <c r="R164" s="10"/>
      <c r="S164" s="9"/>
      <c r="T164" s="9"/>
      <c r="U164" s="9"/>
      <c r="V164" s="9"/>
      <c r="W164" s="9"/>
      <c r="X164" s="2"/>
      <c r="Y164" s="2"/>
    </row>
    <row r="165" spans="2:25" ht="15">
      <c r="B165" s="11"/>
      <c r="C165" s="11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1"/>
      <c r="Q165" s="10"/>
      <c r="R165" s="10"/>
      <c r="S165" s="9"/>
      <c r="T165" s="9"/>
      <c r="U165" s="9"/>
      <c r="V165" s="9"/>
      <c r="W165" s="9"/>
      <c r="X165" s="2"/>
      <c r="Y165" s="2"/>
    </row>
    <row r="166" spans="2:25" ht="14.2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9"/>
      <c r="T166" s="9"/>
      <c r="U166" s="9"/>
      <c r="V166" s="9"/>
      <c r="W166" s="9"/>
      <c r="X166" s="2"/>
      <c r="Y166" s="2"/>
    </row>
    <row r="167" spans="2:25" ht="15">
      <c r="B167" s="7"/>
      <c r="C167" s="7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6"/>
      <c r="Q167" s="6"/>
      <c r="R167" s="6"/>
      <c r="S167" s="9"/>
      <c r="T167" s="9"/>
      <c r="U167" s="9"/>
      <c r="V167" s="9"/>
      <c r="W167" s="9"/>
      <c r="X167" s="2"/>
      <c r="Y167" s="2"/>
    </row>
    <row r="168" spans="2:25" ht="15"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9"/>
      <c r="T168" s="9"/>
      <c r="U168" s="9"/>
      <c r="V168" s="9"/>
      <c r="W168" s="9"/>
      <c r="X168" s="2"/>
      <c r="Y168" s="2"/>
    </row>
    <row r="169" spans="2:25" ht="15">
      <c r="B169" s="9"/>
      <c r="C169" s="9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9"/>
      <c r="T169" s="9"/>
      <c r="U169" s="9"/>
      <c r="V169" s="9"/>
      <c r="W169" s="9"/>
      <c r="X169" s="2"/>
      <c r="Y169" s="2"/>
    </row>
    <row r="170" spans="2:25" ht="14.25"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2"/>
      <c r="Y170" s="2"/>
    </row>
    <row r="171" spans="24:25" ht="12.75">
      <c r="X171" s="2"/>
      <c r="Y171" s="2"/>
    </row>
    <row r="172" spans="24:25" ht="12.75">
      <c r="X172" s="2"/>
      <c r="Y172" s="2"/>
    </row>
    <row r="173" spans="24:25" ht="14.25">
      <c r="X173" s="5"/>
      <c r="Y173" s="2"/>
    </row>
    <row r="174" spans="24:25" ht="12.75">
      <c r="X174" s="2"/>
      <c r="Y174" s="2"/>
    </row>
    <row r="175" spans="24:25" ht="12.75">
      <c r="X175" s="2"/>
      <c r="Y175" s="2"/>
    </row>
    <row r="176" spans="24:25" ht="12.75">
      <c r="X176" s="2"/>
      <c r="Y176" s="2"/>
    </row>
    <row r="177" spans="24:25" ht="12.75">
      <c r="X177" s="2"/>
      <c r="Y177" s="2"/>
    </row>
    <row r="178" spans="24:25" ht="12.75">
      <c r="X178" s="2"/>
      <c r="Y178" s="2"/>
    </row>
    <row r="179" spans="24:25" ht="12.75">
      <c r="X179" s="2"/>
      <c r="Y179" s="2"/>
    </row>
    <row r="180" spans="24:25" ht="12.75">
      <c r="X180" s="2"/>
      <c r="Y180" s="2"/>
    </row>
    <row r="181" spans="24:25" ht="12.75">
      <c r="X181" s="2"/>
      <c r="Y181" s="2"/>
    </row>
    <row r="182" spans="24:25" ht="12.75">
      <c r="X182" s="2"/>
      <c r="Y182" s="2"/>
    </row>
    <row r="183" spans="24:25" ht="12.75">
      <c r="X183" s="2"/>
      <c r="Y183" s="2"/>
    </row>
    <row r="184" spans="24:25" ht="12.75">
      <c r="X184" s="2"/>
      <c r="Y184" s="2"/>
    </row>
    <row r="185" spans="24:25" ht="12.75">
      <c r="X185" s="2"/>
      <c r="Y185" s="2"/>
    </row>
    <row r="186" spans="24:25" ht="12.75">
      <c r="X186" s="2"/>
      <c r="Y186" s="2"/>
    </row>
    <row r="187" spans="24:25" ht="12.75">
      <c r="X187" s="2"/>
      <c r="Y187" s="2"/>
    </row>
    <row r="188" spans="24:25" ht="12.75">
      <c r="X188" s="2"/>
      <c r="Y188" s="2"/>
    </row>
    <row r="189" spans="24:25" ht="42" customHeight="1">
      <c r="X189" s="2"/>
      <c r="Y189" s="2"/>
    </row>
    <row r="190" spans="24:25" ht="32.25" customHeight="1">
      <c r="X190" s="2"/>
      <c r="Y190" s="2"/>
    </row>
    <row r="191" spans="24:25" ht="45" customHeight="1">
      <c r="X191" s="2"/>
      <c r="Y191" s="2"/>
    </row>
    <row r="192" spans="24:25" ht="12.75">
      <c r="X192" s="2"/>
      <c r="Y192" s="2"/>
    </row>
    <row r="193" spans="24:25" ht="44.25" customHeight="1">
      <c r="X193" s="2"/>
      <c r="Y193" s="2"/>
    </row>
    <row r="194" spans="24:25" ht="12.75">
      <c r="X194" s="2"/>
      <c r="Y194" s="2"/>
    </row>
    <row r="195" spans="24:25" ht="12.75">
      <c r="X195" s="2"/>
      <c r="Y195" s="2"/>
    </row>
    <row r="196" spans="24:25" ht="60" customHeight="1">
      <c r="X196" s="2"/>
      <c r="Y196" s="2"/>
    </row>
    <row r="197" spans="24:25" ht="33" customHeight="1">
      <c r="X197" s="2"/>
      <c r="Y197" s="2"/>
    </row>
    <row r="198" spans="24:25" ht="12.75">
      <c r="X198" s="2"/>
      <c r="Y198" s="2"/>
    </row>
    <row r="199" spans="24:25" ht="33.75" customHeight="1">
      <c r="X199" s="2"/>
      <c r="Y199" s="2"/>
    </row>
    <row r="200" spans="24:25" ht="33" customHeight="1">
      <c r="X200" s="2"/>
      <c r="Y200" s="2"/>
    </row>
    <row r="201" spans="24:25" ht="21.75" customHeight="1">
      <c r="X201" s="2"/>
      <c r="Y201" s="2"/>
    </row>
    <row r="202" spans="24:25" ht="12.75">
      <c r="X202" s="2"/>
      <c r="Y202" s="2"/>
    </row>
    <row r="203" spans="24:25" ht="12.75">
      <c r="X203" s="2"/>
      <c r="Y203" s="2"/>
    </row>
    <row r="204" spans="24:25" ht="12.75">
      <c r="X204" s="2"/>
      <c r="Y204" s="2"/>
    </row>
    <row r="205" spans="24:25" ht="12.75">
      <c r="X205" s="2"/>
      <c r="Y205" s="2"/>
    </row>
    <row r="206" spans="24:25" ht="12.75">
      <c r="X206" s="2"/>
      <c r="Y206" s="2"/>
    </row>
    <row r="207" spans="24:25" ht="12.75">
      <c r="X207" s="2"/>
      <c r="Y207" s="2"/>
    </row>
    <row r="208" spans="24:25" ht="12.75">
      <c r="X208" s="2"/>
      <c r="Y208" s="2"/>
    </row>
    <row r="209" spans="24:25" ht="12.75">
      <c r="X209" s="2"/>
      <c r="Y209" s="2"/>
    </row>
    <row r="210" spans="24:25" ht="12.75">
      <c r="X210" s="2"/>
      <c r="Y210" s="2"/>
    </row>
    <row r="211" spans="24:25" ht="12.75">
      <c r="X211" s="2"/>
      <c r="Y211" s="2"/>
    </row>
    <row r="212" spans="24:25" ht="41.25" customHeight="1">
      <c r="X212" s="2"/>
      <c r="Y212" s="2"/>
    </row>
    <row r="213" spans="24:25" ht="12.75">
      <c r="X213" s="2"/>
      <c r="Y213" s="2"/>
    </row>
    <row r="214" spans="24:25" ht="12.75">
      <c r="X214" s="2"/>
      <c r="Y214" s="2"/>
    </row>
    <row r="215" spans="24:25" ht="12.75">
      <c r="X215" s="2"/>
      <c r="Y215" s="2"/>
    </row>
    <row r="216" spans="24:25" ht="12.75">
      <c r="X216" s="2"/>
      <c r="Y216" s="2"/>
    </row>
    <row r="217" spans="24:25" ht="12.75">
      <c r="X217" s="2"/>
      <c r="Y217" s="2"/>
    </row>
    <row r="218" spans="24:25" ht="12.75">
      <c r="X218" s="2"/>
      <c r="Y218" s="2"/>
    </row>
    <row r="219" spans="24:25" ht="72.75" customHeight="1">
      <c r="X219" s="2"/>
      <c r="Y219" s="2"/>
    </row>
    <row r="220" spans="24:25" ht="71.25" customHeight="1">
      <c r="X220" s="2"/>
      <c r="Y220" s="2"/>
    </row>
    <row r="221" spans="24:25" ht="12.75">
      <c r="X221" s="2"/>
      <c r="Y221" s="2"/>
    </row>
    <row r="222" spans="24:25" ht="12.75">
      <c r="X222" s="2"/>
      <c r="Y222" s="2"/>
    </row>
    <row r="223" spans="24:25" ht="43.5" customHeight="1">
      <c r="X223" s="2"/>
      <c r="Y223" s="2"/>
    </row>
    <row r="224" spans="24:25" ht="12.75">
      <c r="X224" s="2"/>
      <c r="Y224" s="2"/>
    </row>
    <row r="225" spans="24:25" ht="12.75">
      <c r="X225" s="2"/>
      <c r="Y225" s="2"/>
    </row>
    <row r="226" spans="24:25" ht="12.75">
      <c r="X226" s="2"/>
      <c r="Y226" s="2"/>
    </row>
    <row r="227" spans="24:25" ht="12.75">
      <c r="X227" s="2"/>
      <c r="Y227" s="2"/>
    </row>
    <row r="228" spans="24:25" ht="12.75">
      <c r="X228" s="2"/>
      <c r="Y228" s="2"/>
    </row>
    <row r="229" spans="24:25" ht="12.75">
      <c r="X229" s="2"/>
      <c r="Y229" s="2"/>
    </row>
    <row r="230" spans="24:25" ht="12.75">
      <c r="X230" s="2"/>
      <c r="Y230" s="2"/>
    </row>
    <row r="231" spans="24:25" ht="12.75">
      <c r="X231" s="2"/>
      <c r="Y231" s="2"/>
    </row>
    <row r="232" spans="24:25" ht="12.75">
      <c r="X232" s="2"/>
      <c r="Y232" s="2"/>
    </row>
    <row r="233" spans="24:25" ht="12.75">
      <c r="X233" s="2"/>
      <c r="Y233" s="2"/>
    </row>
    <row r="234" spans="24:25" ht="12.75">
      <c r="X234" s="2"/>
      <c r="Y234" s="2"/>
    </row>
    <row r="235" spans="24:25" ht="12.75">
      <c r="X235" s="2"/>
      <c r="Y235" s="2"/>
    </row>
    <row r="236" spans="24:25" ht="12.75">
      <c r="X236" s="2"/>
      <c r="Y236" s="2"/>
    </row>
    <row r="237" spans="24:25" ht="12.75">
      <c r="X237" s="2"/>
      <c r="Y237" s="2"/>
    </row>
    <row r="238" spans="24:25" ht="12.75">
      <c r="X238" s="2"/>
      <c r="Y238" s="2"/>
    </row>
    <row r="239" spans="24:25" ht="12.75">
      <c r="X239" s="2"/>
      <c r="Y239" s="2"/>
    </row>
    <row r="240" spans="24:25" ht="12.75">
      <c r="X240" s="2"/>
      <c r="Y240" s="2"/>
    </row>
    <row r="241" spans="2:25" ht="12.75"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2"/>
      <c r="X241" s="2"/>
      <c r="Y241" s="2"/>
    </row>
    <row r="242" spans="2:25" ht="12.75"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2"/>
      <c r="X242" s="2"/>
      <c r="Y242" s="2"/>
    </row>
    <row r="243" spans="2:25" ht="12.75"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2"/>
      <c r="X243" s="2"/>
      <c r="Y243" s="2"/>
    </row>
    <row r="244" spans="2:25" ht="12.75"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2"/>
      <c r="X244" s="2"/>
      <c r="Y244" s="2"/>
    </row>
    <row r="245" spans="2:25" ht="12.75"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2"/>
      <c r="X245" s="2"/>
      <c r="Y245" s="2"/>
    </row>
    <row r="246" spans="2:25" ht="12.75"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2"/>
      <c r="X246" s="2"/>
      <c r="Y246" s="2"/>
    </row>
    <row r="247" spans="2:25" ht="12.75"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2"/>
      <c r="X247" s="2"/>
      <c r="Y247" s="2"/>
    </row>
    <row r="248" spans="2:25" ht="12.75"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2"/>
      <c r="X248" s="2"/>
      <c r="Y248" s="2"/>
    </row>
    <row r="249" spans="2:25" ht="12.75"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2"/>
      <c r="X249" s="2"/>
      <c r="Y249" s="2"/>
    </row>
    <row r="250" spans="2:25" ht="12.75"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2"/>
      <c r="X250" s="2"/>
      <c r="Y250" s="2"/>
    </row>
    <row r="251" spans="2:25" ht="12.75"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2"/>
      <c r="X251" s="2"/>
      <c r="Y251" s="2"/>
    </row>
    <row r="252" spans="2:25" ht="12.75"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2"/>
      <c r="X252" s="2"/>
      <c r="Y252" s="2"/>
    </row>
    <row r="253" spans="2:25" ht="12.75"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2"/>
      <c r="X253" s="2"/>
      <c r="Y253" s="2"/>
    </row>
    <row r="254" spans="2:25" ht="12.75"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2"/>
      <c r="X254" s="2"/>
      <c r="Y254" s="2"/>
    </row>
    <row r="255" spans="2:25" ht="12.75"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2"/>
      <c r="X255" s="2"/>
      <c r="Y255" s="2"/>
    </row>
    <row r="256" spans="2:25" ht="12.75"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2"/>
      <c r="X256" s="2"/>
      <c r="Y256" s="2"/>
    </row>
    <row r="257" spans="2:25" ht="12.75"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2"/>
      <c r="X257" s="2"/>
      <c r="Y257" s="2"/>
    </row>
    <row r="258" spans="2:25" ht="12.75"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2"/>
      <c r="X258" s="2"/>
      <c r="Y258" s="2"/>
    </row>
    <row r="259" spans="2:25" ht="12.75"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2"/>
      <c r="X259" s="2"/>
      <c r="Y259" s="2"/>
    </row>
    <row r="260" spans="2:25" ht="12.75"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2"/>
      <c r="X260" s="2"/>
      <c r="Y260" s="2"/>
    </row>
    <row r="261" spans="2:25" ht="12.75"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2"/>
      <c r="X261" s="2"/>
      <c r="Y261" s="2"/>
    </row>
    <row r="262" spans="2:25" ht="12.75"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2"/>
      <c r="X262" s="2"/>
      <c r="Y262" s="2"/>
    </row>
    <row r="263" spans="2:25" ht="12.75"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2"/>
      <c r="X263" s="2"/>
      <c r="Y263" s="2"/>
    </row>
    <row r="264" spans="2:25" ht="12.75"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2"/>
      <c r="X264" s="2"/>
      <c r="Y264" s="2"/>
    </row>
    <row r="265" spans="2:25" ht="12.75"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2"/>
      <c r="X265" s="2"/>
      <c r="Y265" s="2"/>
    </row>
    <row r="266" spans="2:25" ht="12.75"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2"/>
      <c r="X266" s="2"/>
      <c r="Y266" s="2"/>
    </row>
    <row r="267" spans="2:25" ht="12.75"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2"/>
      <c r="X267" s="2"/>
      <c r="Y267" s="2"/>
    </row>
    <row r="268" spans="2:25" ht="12.75"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2"/>
      <c r="X268" s="2"/>
      <c r="Y268" s="2"/>
    </row>
    <row r="269" spans="2:25" ht="12.75"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2"/>
      <c r="X269" s="2"/>
      <c r="Y269" s="2"/>
    </row>
    <row r="270" spans="2:25" ht="12.75"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2"/>
      <c r="X270" s="2"/>
      <c r="Y270" s="2"/>
    </row>
    <row r="271" spans="2:25" ht="12.75"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2"/>
      <c r="X271" s="2"/>
      <c r="Y271" s="2"/>
    </row>
    <row r="272" spans="2:25" ht="12.75"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2"/>
      <c r="X272" s="2"/>
      <c r="Y272" s="2"/>
    </row>
    <row r="273" spans="2:25" ht="12.75"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2"/>
      <c r="X273" s="2"/>
      <c r="Y273" s="2"/>
    </row>
    <row r="274" spans="2:25" ht="12.75"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2"/>
      <c r="X274" s="2"/>
      <c r="Y274" s="2"/>
    </row>
    <row r="275" spans="2:25" ht="12.75"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2"/>
      <c r="X275" s="2"/>
      <c r="Y275" s="2"/>
    </row>
    <row r="276" spans="2:25" ht="12.75"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2"/>
      <c r="X276" s="2"/>
      <c r="Y276" s="2"/>
    </row>
    <row r="277" spans="2:25" ht="12.75"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2"/>
      <c r="X277" s="2"/>
      <c r="Y277" s="2"/>
    </row>
    <row r="278" spans="2:25" ht="12.75"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2"/>
      <c r="X278" s="2"/>
      <c r="Y278" s="2"/>
    </row>
    <row r="279" spans="2:25" ht="12.75"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2"/>
      <c r="X279" s="2"/>
      <c r="Y279" s="2"/>
    </row>
    <row r="280" spans="2:25" ht="12.75"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2"/>
      <c r="X280" s="2"/>
      <c r="Y280" s="2"/>
    </row>
    <row r="281" spans="2:25" ht="12.75"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2"/>
      <c r="X281" s="2"/>
      <c r="Y281" s="2"/>
    </row>
    <row r="282" spans="2:25" ht="12.75"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2"/>
      <c r="X282" s="2"/>
      <c r="Y282" s="2"/>
    </row>
    <row r="283" spans="2:25" ht="12.75"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2"/>
      <c r="X283" s="2"/>
      <c r="Y283" s="2"/>
    </row>
    <row r="284" spans="2:25" ht="12.75"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2"/>
      <c r="X284" s="2"/>
      <c r="Y284" s="2"/>
    </row>
    <row r="285" spans="2:25" ht="12.75"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2"/>
      <c r="X285" s="2"/>
      <c r="Y285" s="2"/>
    </row>
    <row r="286" spans="2:25" ht="12.75"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2"/>
      <c r="X286" s="2"/>
      <c r="Y286" s="2"/>
    </row>
    <row r="287" spans="2:25" ht="12.75"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2"/>
      <c r="X287" s="2"/>
      <c r="Y287" s="2"/>
    </row>
    <row r="288" spans="2:25" ht="12.75"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2"/>
      <c r="X288" s="2"/>
      <c r="Y288" s="2"/>
    </row>
    <row r="289" spans="2:25" ht="12.75"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2"/>
      <c r="X289" s="2"/>
      <c r="Y289" s="2"/>
    </row>
    <row r="290" spans="2:25" ht="12.75"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2"/>
      <c r="X290" s="2"/>
      <c r="Y290" s="2"/>
    </row>
    <row r="291" spans="2:25" ht="12.75"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2"/>
      <c r="X291" s="2"/>
      <c r="Y291" s="2"/>
    </row>
    <row r="292" spans="2:25" ht="12.75"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2"/>
      <c r="X292" s="2"/>
      <c r="Y292" s="2"/>
    </row>
    <row r="293" spans="2:25" ht="12.75"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2"/>
      <c r="X293" s="2"/>
      <c r="Y293" s="2"/>
    </row>
    <row r="294" spans="2:25" ht="12.75"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2"/>
      <c r="X294" s="2"/>
      <c r="Y294" s="2"/>
    </row>
    <row r="295" spans="2:25" ht="12.75"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2"/>
      <c r="X295" s="2"/>
      <c r="Y295" s="2"/>
    </row>
    <row r="296" spans="2:25" ht="12.75"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2"/>
      <c r="X296" s="2"/>
      <c r="Y296" s="2"/>
    </row>
    <row r="297" spans="2:25" ht="12.75"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2"/>
      <c r="X297" s="2"/>
      <c r="Y297" s="2"/>
    </row>
    <row r="298" spans="2:25" ht="12.75"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2"/>
      <c r="X298" s="2"/>
      <c r="Y298" s="2"/>
    </row>
    <row r="299" spans="2:25" ht="12.75"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2"/>
      <c r="X299" s="2"/>
      <c r="Y299" s="2"/>
    </row>
    <row r="300" spans="2:25" ht="12.75"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2"/>
      <c r="X300" s="2"/>
      <c r="Y300" s="2"/>
    </row>
    <row r="301" spans="2:25" ht="12.75"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2"/>
      <c r="X301" s="2"/>
      <c r="Y301" s="2"/>
    </row>
    <row r="302" spans="2:25" ht="12.75"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2"/>
      <c r="X302" s="2"/>
      <c r="Y302" s="2"/>
    </row>
    <row r="303" spans="2:25" ht="12.75"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2"/>
      <c r="X303" s="2"/>
      <c r="Y303" s="2"/>
    </row>
    <row r="304" spans="2:25" ht="12.75"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2"/>
      <c r="X304" s="2"/>
      <c r="Y304" s="2"/>
    </row>
    <row r="305" spans="2:25" ht="12.75"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2"/>
      <c r="X305" s="2"/>
      <c r="Y305" s="2"/>
    </row>
    <row r="306" spans="2:25" ht="12.75"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2"/>
      <c r="X306" s="2"/>
      <c r="Y306" s="2"/>
    </row>
    <row r="307" spans="2:25" ht="12.75"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2"/>
      <c r="X307" s="2"/>
      <c r="Y307" s="2"/>
    </row>
    <row r="308" spans="2:25" ht="12.75"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2"/>
      <c r="X308" s="2"/>
      <c r="Y308" s="2"/>
    </row>
    <row r="309" spans="2:25" ht="12.75"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2"/>
      <c r="X309" s="2"/>
      <c r="Y309" s="2"/>
    </row>
    <row r="310" spans="2:25" ht="12.75"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2"/>
      <c r="X310" s="2"/>
      <c r="Y310" s="2"/>
    </row>
    <row r="311" spans="2:25" ht="12.75"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2"/>
      <c r="X311" s="2"/>
      <c r="Y311" s="2"/>
    </row>
    <row r="312" spans="2:25" ht="12.75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2"/>
      <c r="X312" s="2"/>
      <c r="Y312" s="2"/>
    </row>
    <row r="313" spans="2:25" ht="12.75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2"/>
      <c r="X313" s="2"/>
      <c r="Y313" s="2"/>
    </row>
    <row r="314" spans="2:25" ht="12.75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2"/>
      <c r="X314" s="2"/>
      <c r="Y314" s="2"/>
    </row>
    <row r="315" spans="2:25" ht="12.75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2"/>
      <c r="X315" s="2"/>
      <c r="Y315" s="2"/>
    </row>
    <row r="316" spans="2:25" ht="12.75"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2"/>
      <c r="X316" s="2"/>
      <c r="Y316" s="2"/>
    </row>
    <row r="317" spans="2:25" ht="12.75"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2"/>
      <c r="X317" s="2"/>
      <c r="Y317" s="2"/>
    </row>
    <row r="318" spans="2:25" ht="12.75"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2"/>
      <c r="X318" s="2"/>
      <c r="Y318" s="2"/>
    </row>
    <row r="319" spans="2:25" ht="12.75"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2"/>
      <c r="X319" s="2"/>
      <c r="Y319" s="2"/>
    </row>
    <row r="320" spans="2:25" ht="12.75"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2"/>
      <c r="X320" s="2"/>
      <c r="Y320" s="2"/>
    </row>
    <row r="321" spans="2:25" ht="12.75"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2"/>
      <c r="X321" s="2"/>
      <c r="Y321" s="2"/>
    </row>
    <row r="322" spans="2:25" ht="12.75"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2"/>
      <c r="X322" s="2"/>
      <c r="Y322" s="2"/>
    </row>
    <row r="323" spans="2:25" ht="12.75"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2"/>
      <c r="X323" s="2"/>
      <c r="Y323" s="2"/>
    </row>
    <row r="324" spans="2:25" ht="12.75"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2"/>
      <c r="X324" s="2"/>
      <c r="Y324" s="2"/>
    </row>
    <row r="325" spans="2:25" ht="12.75"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2"/>
      <c r="X325" s="2"/>
      <c r="Y325" s="2"/>
    </row>
    <row r="326" spans="2:25" ht="12.75"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2"/>
      <c r="X326" s="2"/>
      <c r="Y326" s="2"/>
    </row>
    <row r="327" spans="2:25" ht="12.75"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2"/>
      <c r="X327" s="2"/>
      <c r="Y327" s="2"/>
    </row>
    <row r="328" spans="2:25" ht="12.75"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2"/>
      <c r="X328" s="2"/>
      <c r="Y328" s="2"/>
    </row>
    <row r="329" spans="2:25" ht="12.75"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2"/>
      <c r="X329" s="2"/>
      <c r="Y329" s="2"/>
    </row>
    <row r="330" spans="2:25" ht="12.75"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2"/>
      <c r="X330" s="2"/>
      <c r="Y330" s="2"/>
    </row>
    <row r="331" spans="2:25" ht="12.75"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2"/>
      <c r="X331" s="2"/>
      <c r="Y331" s="2"/>
    </row>
    <row r="332" spans="2:25" ht="12.75"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2"/>
      <c r="X332" s="2"/>
      <c r="Y332" s="2"/>
    </row>
    <row r="333" spans="2:25" ht="12.75"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2"/>
      <c r="X333" s="2"/>
      <c r="Y333" s="2"/>
    </row>
    <row r="334" spans="2:25" ht="12.75"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2"/>
      <c r="X334" s="2"/>
      <c r="Y334" s="2"/>
    </row>
    <row r="335" spans="2:25" ht="12.75"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2"/>
      <c r="X335" s="2"/>
      <c r="Y335" s="2"/>
    </row>
    <row r="336" spans="2:25" ht="12.75"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2"/>
      <c r="X336" s="2"/>
      <c r="Y336" s="2"/>
    </row>
    <row r="337" spans="2:25" ht="12.75"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2"/>
      <c r="X337" s="2"/>
      <c r="Y337" s="2"/>
    </row>
    <row r="338" spans="2:25" ht="12.75"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2"/>
      <c r="X338" s="2"/>
      <c r="Y338" s="2"/>
    </row>
    <row r="339" spans="2:25" ht="12.75"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2"/>
      <c r="X339" s="2"/>
      <c r="Y339" s="2"/>
    </row>
    <row r="340" spans="2:25" ht="12.75"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2"/>
      <c r="X340" s="2"/>
      <c r="Y340" s="2"/>
    </row>
    <row r="341" spans="2:25" ht="12.75"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2"/>
      <c r="X341" s="2"/>
      <c r="Y341" s="2"/>
    </row>
    <row r="342" spans="2:25" ht="12.75"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2"/>
      <c r="X342" s="2"/>
      <c r="Y342" s="2"/>
    </row>
    <row r="343" spans="2:25" ht="12.75"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2"/>
      <c r="X343" s="2"/>
      <c r="Y343" s="2"/>
    </row>
    <row r="344" spans="2:25" ht="12.75"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2"/>
      <c r="X344" s="2"/>
      <c r="Y344" s="2"/>
    </row>
    <row r="345" spans="2:25" ht="12.75"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2"/>
      <c r="X345" s="2"/>
      <c r="Y345" s="2"/>
    </row>
    <row r="346" spans="2:25" ht="12.75"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2"/>
      <c r="X346" s="2"/>
      <c r="Y346" s="2"/>
    </row>
    <row r="347" spans="2:25" ht="12.75"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2"/>
      <c r="X347" s="2"/>
      <c r="Y347" s="2"/>
    </row>
    <row r="348" spans="2:25" ht="12.75"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2"/>
      <c r="X348" s="2"/>
      <c r="Y348" s="2"/>
    </row>
    <row r="349" spans="2:25" ht="12.75"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2"/>
      <c r="X349" s="2"/>
      <c r="Y349" s="2"/>
    </row>
    <row r="350" spans="2:25" ht="12.75"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2"/>
      <c r="X350" s="2"/>
      <c r="Y350" s="2"/>
    </row>
    <row r="351" spans="2:25" ht="12.75"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2"/>
      <c r="X351" s="2"/>
      <c r="Y351" s="2"/>
    </row>
    <row r="352" spans="2:25" ht="12.75"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2"/>
      <c r="X352" s="2"/>
      <c r="Y352" s="2"/>
    </row>
    <row r="353" spans="2:25" ht="12.75"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2"/>
      <c r="X353" s="2"/>
      <c r="Y353" s="2"/>
    </row>
    <row r="354" spans="2:25" ht="12.75"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2"/>
      <c r="X354" s="2"/>
      <c r="Y354" s="2"/>
    </row>
    <row r="355" spans="2:25" ht="12.75"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2"/>
      <c r="X355" s="2"/>
      <c r="Y355" s="2"/>
    </row>
    <row r="356" spans="2:25" ht="12.75"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2"/>
      <c r="X356" s="2"/>
      <c r="Y356" s="2"/>
    </row>
    <row r="357" spans="2:25" ht="12.75"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2"/>
      <c r="X357" s="2"/>
      <c r="Y357" s="2"/>
    </row>
    <row r="358" spans="2:25" ht="12.75"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2"/>
      <c r="X358" s="2"/>
      <c r="Y358" s="2"/>
    </row>
    <row r="359" spans="2:25" ht="12.75"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2"/>
      <c r="X359" s="2"/>
      <c r="Y359" s="2"/>
    </row>
    <row r="360" spans="2:25" ht="12.75"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2"/>
      <c r="X360" s="2"/>
      <c r="Y360" s="2"/>
    </row>
    <row r="361" spans="2:25" ht="12.75"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2"/>
      <c r="X361" s="2"/>
      <c r="Y361" s="2"/>
    </row>
    <row r="362" spans="2:25" ht="12.75"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2"/>
      <c r="X362" s="2"/>
      <c r="Y362" s="2"/>
    </row>
    <row r="363" spans="2:25" ht="12.75"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2"/>
      <c r="X363" s="2"/>
      <c r="Y363" s="2"/>
    </row>
    <row r="364" spans="2:25" ht="12.75"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2"/>
      <c r="X364" s="2"/>
      <c r="Y364" s="2"/>
    </row>
    <row r="365" spans="2:25" ht="12.75"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2"/>
      <c r="X365" s="2"/>
      <c r="Y365" s="2"/>
    </row>
    <row r="366" spans="2:25" ht="12.75"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2"/>
      <c r="X366" s="2"/>
      <c r="Y366" s="2"/>
    </row>
    <row r="367" spans="2:25" ht="12.75"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2"/>
      <c r="X367" s="2"/>
      <c r="Y367" s="2"/>
    </row>
    <row r="368" spans="2:25" ht="12.75"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2"/>
      <c r="X368" s="2"/>
      <c r="Y368" s="2"/>
    </row>
    <row r="369" spans="2:25" ht="12.75"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2"/>
      <c r="X369" s="2"/>
      <c r="Y369" s="2"/>
    </row>
    <row r="370" spans="2:25" ht="12.75"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2"/>
      <c r="X370" s="2"/>
      <c r="Y370" s="2"/>
    </row>
    <row r="371" spans="2:25" ht="12.75"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2"/>
      <c r="X371" s="2"/>
      <c r="Y371" s="2"/>
    </row>
    <row r="372" spans="2:25" ht="12.75"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2"/>
      <c r="X372" s="2"/>
      <c r="Y372" s="2"/>
    </row>
    <row r="373" spans="2:25" ht="12.75"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2"/>
      <c r="X373" s="2"/>
      <c r="Y373" s="2"/>
    </row>
    <row r="374" spans="2:25" ht="12.75"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2"/>
      <c r="X374" s="2"/>
      <c r="Y374" s="2"/>
    </row>
    <row r="375" spans="2:25" ht="12.75"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2"/>
      <c r="X375" s="2"/>
      <c r="Y375" s="2"/>
    </row>
    <row r="376" spans="2:25" ht="12.75"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2"/>
      <c r="X376" s="2"/>
      <c r="Y376" s="2"/>
    </row>
    <row r="377" spans="2:25" ht="12.75"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2"/>
      <c r="X377" s="2"/>
      <c r="Y377" s="2"/>
    </row>
    <row r="378" spans="2:25" ht="12.75"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2"/>
      <c r="X378" s="2"/>
      <c r="Y378" s="2"/>
    </row>
    <row r="379" spans="2:25" ht="12.75"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2"/>
      <c r="X379" s="2"/>
      <c r="Y379" s="2"/>
    </row>
    <row r="380" spans="2:25" ht="12.75"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2"/>
      <c r="X380" s="2"/>
      <c r="Y380" s="2"/>
    </row>
    <row r="381" spans="2:25" ht="12.75"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2"/>
      <c r="X381" s="2"/>
      <c r="Y381" s="2"/>
    </row>
    <row r="382" spans="2:25" ht="12.75"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2"/>
      <c r="X382" s="2"/>
      <c r="Y382" s="2"/>
    </row>
    <row r="383" spans="2:25" ht="12.75"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2"/>
      <c r="X383" s="2"/>
      <c r="Y383" s="2"/>
    </row>
    <row r="384" spans="2:25" ht="12.75"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2"/>
      <c r="X384" s="2"/>
      <c r="Y384" s="2"/>
    </row>
    <row r="385" spans="2:25" ht="12.75"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2"/>
      <c r="X385" s="2"/>
      <c r="Y385" s="2"/>
    </row>
    <row r="386" spans="2:25" ht="12.75"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2"/>
      <c r="X386" s="2"/>
      <c r="Y386" s="2"/>
    </row>
    <row r="387" spans="2:25" ht="12.75"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2"/>
      <c r="X387" s="2"/>
      <c r="Y387" s="2"/>
    </row>
    <row r="388" spans="2:25" ht="12.75"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2"/>
      <c r="X388" s="2"/>
      <c r="Y388" s="2"/>
    </row>
    <row r="389" spans="2:25" ht="12.75"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2"/>
      <c r="X389" s="2"/>
      <c r="Y389" s="2"/>
    </row>
    <row r="390" spans="2:25" ht="12.75"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2"/>
      <c r="X390" s="2"/>
      <c r="Y390" s="2"/>
    </row>
    <row r="391" spans="2:25" ht="12.75"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2"/>
      <c r="X391" s="2"/>
      <c r="Y391" s="2"/>
    </row>
    <row r="392" spans="2:25" ht="12.75"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2"/>
      <c r="X392" s="2"/>
      <c r="Y392" s="2"/>
    </row>
    <row r="393" spans="2:25" ht="12.75"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2"/>
      <c r="X393" s="2"/>
      <c r="Y393" s="2"/>
    </row>
    <row r="394" spans="2:25" ht="12.75"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2"/>
      <c r="X394" s="2"/>
      <c r="Y394" s="2"/>
    </row>
    <row r="395" spans="2:25" ht="12.75"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2"/>
      <c r="X395" s="2"/>
      <c r="Y395" s="2"/>
    </row>
    <row r="396" spans="2:25" ht="12.75"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2"/>
      <c r="X396" s="2"/>
      <c r="Y396" s="2"/>
    </row>
    <row r="397" spans="2:25" ht="12.75"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2"/>
      <c r="X397" s="2"/>
      <c r="Y397" s="2"/>
    </row>
    <row r="398" spans="2:25" ht="12.75"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2"/>
      <c r="X398" s="2"/>
      <c r="Y398" s="2"/>
    </row>
    <row r="399" spans="2:25" ht="12.75"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2"/>
      <c r="X399" s="2"/>
      <c r="Y399" s="2"/>
    </row>
    <row r="400" spans="2:25" ht="12.75"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2"/>
      <c r="X400" s="2"/>
      <c r="Y400" s="2"/>
    </row>
    <row r="401" spans="2:25" ht="12.75"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2"/>
      <c r="X401" s="2"/>
      <c r="Y401" s="2"/>
    </row>
    <row r="402" spans="2:25" ht="12.75"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2"/>
      <c r="X402" s="2"/>
      <c r="Y402" s="2"/>
    </row>
    <row r="403" spans="2:25" ht="12.75"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2"/>
      <c r="X403" s="2"/>
      <c r="Y403" s="2"/>
    </row>
    <row r="404" spans="2:25" ht="12.75"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2"/>
      <c r="X404" s="2"/>
      <c r="Y404" s="2"/>
    </row>
    <row r="405" spans="2:25" ht="12.75"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2"/>
      <c r="X405" s="2"/>
      <c r="Y405" s="2"/>
    </row>
    <row r="406" spans="2:25" ht="12.75"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2"/>
      <c r="X406" s="2"/>
      <c r="Y406" s="2"/>
    </row>
    <row r="407" spans="2:25" ht="12.75"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2"/>
      <c r="X407" s="2"/>
      <c r="Y407" s="2"/>
    </row>
    <row r="408" spans="2:25" ht="12.75"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2"/>
      <c r="X408" s="2"/>
      <c r="Y408" s="2"/>
    </row>
    <row r="409" spans="2:25" ht="12.75"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2"/>
      <c r="X409" s="2"/>
      <c r="Y409" s="2"/>
    </row>
    <row r="410" spans="2:25" ht="12.75"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2"/>
      <c r="X410" s="2"/>
      <c r="Y410" s="2"/>
    </row>
    <row r="411" spans="2:25" ht="12.75"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2"/>
      <c r="X411" s="2"/>
      <c r="Y411" s="2"/>
    </row>
    <row r="412" spans="2:25" ht="12.75"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2"/>
      <c r="X412" s="2"/>
      <c r="Y412" s="2"/>
    </row>
    <row r="413" spans="2:25" ht="12.75"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2"/>
      <c r="X413" s="2"/>
      <c r="Y413" s="2"/>
    </row>
    <row r="414" spans="2:25" ht="12.75"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2"/>
      <c r="X414" s="2"/>
      <c r="Y414" s="2"/>
    </row>
    <row r="415" spans="2:25" ht="12.75"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2"/>
      <c r="X415" s="2"/>
      <c r="Y415" s="2"/>
    </row>
    <row r="416" spans="2:25" ht="12.75"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2"/>
      <c r="X416" s="2"/>
      <c r="Y416" s="2"/>
    </row>
    <row r="417" spans="2:25" ht="12.75"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2"/>
      <c r="X417" s="2"/>
      <c r="Y417" s="2"/>
    </row>
    <row r="418" spans="2:25" ht="12.75"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2"/>
      <c r="X418" s="2"/>
      <c r="Y418" s="2"/>
    </row>
    <row r="419" spans="2:25" ht="12.75"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2"/>
      <c r="X419" s="2"/>
      <c r="Y419" s="2"/>
    </row>
    <row r="420" spans="2:25" ht="12.75"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2"/>
      <c r="X420" s="2"/>
      <c r="Y420" s="2"/>
    </row>
    <row r="421" spans="2:25" ht="12.75"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2"/>
      <c r="X421" s="2"/>
      <c r="Y421" s="2"/>
    </row>
    <row r="422" spans="2:25" ht="12.75"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2"/>
      <c r="X422" s="2"/>
      <c r="Y422" s="2"/>
    </row>
    <row r="423" spans="2:25" ht="12.75"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2"/>
      <c r="X423" s="2"/>
      <c r="Y423" s="2"/>
    </row>
    <row r="424" spans="2:25" ht="12.75"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2"/>
      <c r="X424" s="2"/>
      <c r="Y424" s="2"/>
    </row>
    <row r="425" spans="2:25" ht="12.75"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2"/>
      <c r="X425" s="2"/>
      <c r="Y425" s="2"/>
    </row>
    <row r="426" spans="2:25" ht="12.75"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2"/>
      <c r="X426" s="2"/>
      <c r="Y426" s="2"/>
    </row>
    <row r="427" spans="2:25" ht="12.75"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2"/>
      <c r="X427" s="2"/>
      <c r="Y427" s="2"/>
    </row>
    <row r="428" spans="2:25" ht="12.75"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2"/>
      <c r="X428" s="2"/>
      <c r="Y428" s="2"/>
    </row>
    <row r="429" spans="2:25" ht="12.75"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2"/>
      <c r="X429" s="2"/>
      <c r="Y429" s="2"/>
    </row>
    <row r="430" spans="2:25" ht="12.75"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2"/>
      <c r="X430" s="2"/>
      <c r="Y430" s="2"/>
    </row>
    <row r="431" spans="2:25" ht="12.75"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2"/>
      <c r="X431" s="2"/>
      <c r="Y431" s="2"/>
    </row>
    <row r="432" spans="2:25" ht="12.75"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2"/>
      <c r="X432" s="2"/>
      <c r="Y432" s="2"/>
    </row>
    <row r="433" spans="2:25" ht="12.75"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2"/>
      <c r="X433" s="2"/>
      <c r="Y433" s="2"/>
    </row>
    <row r="434" spans="2:25" ht="12.75"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2"/>
      <c r="X434" s="2"/>
      <c r="Y434" s="2"/>
    </row>
    <row r="435" spans="2:25" ht="12.75"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2"/>
      <c r="X435" s="2"/>
      <c r="Y435" s="2"/>
    </row>
    <row r="436" spans="2:25" ht="12.75"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2"/>
      <c r="X436" s="2"/>
      <c r="Y436" s="2"/>
    </row>
    <row r="437" spans="2:25" ht="12.75"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2"/>
      <c r="X437" s="2"/>
      <c r="Y437" s="2"/>
    </row>
    <row r="438" spans="2:25" ht="12.75"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2"/>
      <c r="X438" s="2"/>
      <c r="Y438" s="2"/>
    </row>
    <row r="439" spans="2:25" ht="12.75"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2"/>
      <c r="X439" s="2"/>
      <c r="Y439" s="2"/>
    </row>
    <row r="440" spans="2:25" ht="12.75"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2"/>
      <c r="X440" s="2"/>
      <c r="Y440" s="2"/>
    </row>
    <row r="441" spans="2:25" ht="12.75"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2"/>
      <c r="X441" s="2"/>
      <c r="Y441" s="2"/>
    </row>
    <row r="442" spans="2:25" ht="12.75"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2"/>
      <c r="X442" s="2"/>
      <c r="Y442" s="2"/>
    </row>
    <row r="443" spans="2:25" ht="12.75"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2"/>
      <c r="X443" s="2"/>
      <c r="Y443" s="2"/>
    </row>
    <row r="444" spans="2:25" ht="12.75"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2"/>
      <c r="X444" s="2"/>
      <c r="Y444" s="2"/>
    </row>
    <row r="445" spans="2:25" ht="12.75"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2"/>
      <c r="X445" s="2"/>
      <c r="Y445" s="2"/>
    </row>
    <row r="446" spans="2:25" ht="12.75"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2"/>
      <c r="X446" s="2"/>
      <c r="Y446" s="2"/>
    </row>
    <row r="447" spans="2:25" ht="12.75"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2"/>
      <c r="X447" s="2"/>
      <c r="Y447" s="2"/>
    </row>
    <row r="448" spans="2:25" ht="12.75"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2"/>
      <c r="X448" s="2"/>
      <c r="Y448" s="2"/>
    </row>
    <row r="449" spans="2:25" ht="12.75"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2"/>
      <c r="X449" s="2"/>
      <c r="Y449" s="2"/>
    </row>
    <row r="450" spans="2:25" ht="12.75"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2"/>
      <c r="X450" s="2"/>
      <c r="Y450" s="2"/>
    </row>
    <row r="451" spans="2:25" ht="12.75"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2"/>
      <c r="X451" s="2"/>
      <c r="Y451" s="2"/>
    </row>
    <row r="452" spans="2:25" ht="12.75"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2"/>
      <c r="X452" s="2"/>
      <c r="Y452" s="2"/>
    </row>
    <row r="453" spans="2:25" ht="12.75"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2"/>
      <c r="X453" s="2"/>
      <c r="Y453" s="2"/>
    </row>
    <row r="454" spans="2:25" ht="12.75"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2"/>
      <c r="X454" s="2"/>
      <c r="Y454" s="2"/>
    </row>
    <row r="455" spans="2:25" ht="12.75"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2"/>
      <c r="X455" s="2"/>
      <c r="Y455" s="2"/>
    </row>
    <row r="456" spans="2:25" ht="12.75"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2"/>
      <c r="X456" s="2"/>
      <c r="Y456" s="2"/>
    </row>
    <row r="457" spans="2:25" ht="12.75"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2"/>
      <c r="X457" s="2"/>
      <c r="Y457" s="2"/>
    </row>
    <row r="458" spans="2:25" ht="12.75"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2"/>
      <c r="X458" s="2"/>
      <c r="Y458" s="2"/>
    </row>
    <row r="459" spans="2:25" ht="12.75"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2"/>
      <c r="X459" s="2"/>
      <c r="Y459" s="2"/>
    </row>
    <row r="460" spans="2:25" ht="12.75"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2"/>
      <c r="X460" s="2"/>
      <c r="Y460" s="2"/>
    </row>
    <row r="461" spans="2:25" ht="12.75"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2"/>
      <c r="X461" s="2"/>
      <c r="Y461" s="2"/>
    </row>
    <row r="462" spans="2:25" ht="12.75"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2"/>
      <c r="X462" s="2"/>
      <c r="Y462" s="2"/>
    </row>
    <row r="463" spans="2:25" ht="12.75"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2"/>
      <c r="X463" s="2"/>
      <c r="Y463" s="2"/>
    </row>
    <row r="464" spans="2:25" ht="12.75"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2"/>
      <c r="X464" s="2"/>
      <c r="Y464" s="2"/>
    </row>
    <row r="465" spans="2:25" ht="12.75"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2"/>
      <c r="X465" s="2"/>
      <c r="Y465" s="2"/>
    </row>
    <row r="466" spans="2:25" ht="12.75"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2"/>
      <c r="X466" s="2"/>
      <c r="Y466" s="2"/>
    </row>
    <row r="467" spans="2:25" ht="12.75"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2"/>
      <c r="X467" s="2"/>
      <c r="Y467" s="2"/>
    </row>
    <row r="468" spans="2:25" ht="12.75"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2"/>
      <c r="X468" s="2"/>
      <c r="Y468" s="2"/>
    </row>
    <row r="469" spans="2:25" ht="12.75"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2"/>
      <c r="X469" s="2"/>
      <c r="Y469" s="2"/>
    </row>
    <row r="470" spans="2:25" ht="12.75"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2"/>
      <c r="X470" s="2"/>
      <c r="Y470" s="2"/>
    </row>
    <row r="471" spans="2:25" ht="12.75"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2"/>
      <c r="X471" s="2"/>
      <c r="Y471" s="2"/>
    </row>
    <row r="472" spans="2:25" ht="12.75"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2"/>
      <c r="X472" s="2"/>
      <c r="Y472" s="2"/>
    </row>
    <row r="473" spans="2:25" ht="12.75"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2"/>
      <c r="X473" s="2"/>
      <c r="Y473" s="2"/>
    </row>
    <row r="474" spans="2:25" ht="12.75"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2"/>
      <c r="X474" s="2"/>
      <c r="Y474" s="2"/>
    </row>
    <row r="475" spans="2:25" ht="12.75"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2"/>
      <c r="X475" s="2"/>
      <c r="Y475" s="2"/>
    </row>
    <row r="476" spans="2:25" ht="12.75"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2"/>
      <c r="X476" s="2"/>
      <c r="Y476" s="2"/>
    </row>
    <row r="477" spans="2:25" ht="12.75"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2"/>
      <c r="X477" s="2"/>
      <c r="Y477" s="2"/>
    </row>
    <row r="478" spans="2:25" ht="12.75"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2"/>
      <c r="X478" s="2"/>
      <c r="Y478" s="2"/>
    </row>
    <row r="479" spans="2:25" ht="12.75"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2"/>
      <c r="X479" s="2"/>
      <c r="Y479" s="2"/>
    </row>
    <row r="480" spans="2:25" ht="12.75"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2"/>
      <c r="X480" s="2"/>
      <c r="Y480" s="2"/>
    </row>
    <row r="481" spans="2:25" ht="12.75"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2"/>
      <c r="X481" s="2"/>
      <c r="Y481" s="2"/>
    </row>
    <row r="482" spans="2:25" ht="12.75"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2"/>
      <c r="X482" s="2"/>
      <c r="Y482" s="2"/>
    </row>
    <row r="483" spans="2:25" ht="12.75"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2"/>
      <c r="X483" s="2"/>
      <c r="Y483" s="2"/>
    </row>
    <row r="484" spans="2:25" ht="12.75"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2"/>
      <c r="X484" s="2"/>
      <c r="Y484" s="2"/>
    </row>
    <row r="485" spans="2:25" ht="12.75"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2"/>
      <c r="X485" s="2"/>
      <c r="Y485" s="2"/>
    </row>
    <row r="486" spans="2:25" ht="12.75"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2"/>
      <c r="X486" s="2"/>
      <c r="Y486" s="2"/>
    </row>
    <row r="487" spans="2:25" ht="12.75"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2"/>
      <c r="X487" s="2"/>
      <c r="Y487" s="2"/>
    </row>
    <row r="488" spans="2:25" ht="12.75"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2"/>
      <c r="X488" s="2"/>
      <c r="Y488" s="2"/>
    </row>
    <row r="489" spans="2:25" ht="12.75"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2"/>
      <c r="X489" s="2"/>
      <c r="Y489" s="2"/>
    </row>
    <row r="490" spans="2:25" ht="12.75"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2"/>
      <c r="X490" s="2"/>
      <c r="Y490" s="2"/>
    </row>
    <row r="491" spans="2:25" ht="12.75"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2"/>
      <c r="X491" s="2"/>
      <c r="Y491" s="2"/>
    </row>
    <row r="492" spans="2:25" ht="12.75"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2"/>
      <c r="X492" s="2"/>
      <c r="Y492" s="2"/>
    </row>
    <row r="493" spans="2:25" ht="12.75"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2"/>
      <c r="X493" s="2"/>
      <c r="Y493" s="2"/>
    </row>
    <row r="494" spans="2:25" ht="12.75"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2"/>
      <c r="X494" s="2"/>
      <c r="Y494" s="2"/>
    </row>
    <row r="495" spans="2:25" ht="12.75"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2"/>
      <c r="X495" s="2"/>
      <c r="Y495" s="2"/>
    </row>
    <row r="496" spans="2:25" ht="12.75"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2"/>
      <c r="X496" s="2"/>
      <c r="Y496" s="2"/>
    </row>
    <row r="497" spans="2:25" ht="12.75"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2"/>
      <c r="X497" s="2"/>
      <c r="Y497" s="2"/>
    </row>
    <row r="498" spans="2:25" ht="12.75"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2"/>
      <c r="X498" s="2"/>
      <c r="Y498" s="2"/>
    </row>
    <row r="499" spans="2:25" ht="12.75"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2"/>
      <c r="X499" s="2"/>
      <c r="Y499" s="2"/>
    </row>
    <row r="500" spans="2:25" ht="12.75"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2"/>
      <c r="X500" s="2"/>
      <c r="Y500" s="2"/>
    </row>
    <row r="501" spans="2:25" ht="12.75"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2"/>
      <c r="X501" s="2"/>
      <c r="Y501" s="2"/>
    </row>
    <row r="502" spans="2:25" ht="12.75"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2"/>
      <c r="X502" s="2"/>
      <c r="Y502" s="2"/>
    </row>
    <row r="503" spans="2:25" ht="12.75"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2"/>
      <c r="X503" s="2"/>
      <c r="Y503" s="2"/>
    </row>
    <row r="504" spans="2:25" ht="12.75"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2"/>
      <c r="X504" s="2"/>
      <c r="Y504" s="2"/>
    </row>
    <row r="505" spans="2:25" ht="12.75"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2"/>
      <c r="X505" s="2"/>
      <c r="Y505" s="2"/>
    </row>
    <row r="506" spans="2:25" ht="12.75"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2"/>
      <c r="X506" s="2"/>
      <c r="Y506" s="2"/>
    </row>
    <row r="507" spans="2:25" ht="12.75"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2"/>
      <c r="X507" s="2"/>
      <c r="Y507" s="2"/>
    </row>
    <row r="508" spans="2:25" ht="12.75"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2"/>
      <c r="X508" s="2"/>
      <c r="Y508" s="2"/>
    </row>
    <row r="509" spans="2:25" ht="12.75"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2"/>
      <c r="X509" s="2"/>
      <c r="Y509" s="2"/>
    </row>
    <row r="510" spans="2:25" ht="12.75"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2"/>
      <c r="X510" s="2"/>
      <c r="Y510" s="2"/>
    </row>
    <row r="511" spans="2:25" ht="12.75"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2"/>
      <c r="X511" s="2"/>
      <c r="Y511" s="2"/>
    </row>
    <row r="512" spans="2:25" ht="12.75"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2"/>
      <c r="X512" s="2"/>
      <c r="Y512" s="2"/>
    </row>
    <row r="513" spans="2:25" ht="12.75"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2"/>
      <c r="X513" s="2"/>
      <c r="Y513" s="2"/>
    </row>
    <row r="514" spans="2:25" ht="12.75"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2"/>
      <c r="X514" s="2"/>
      <c r="Y514" s="2"/>
    </row>
    <row r="515" spans="2:25" ht="12.75"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2"/>
      <c r="X515" s="2"/>
      <c r="Y515" s="2"/>
    </row>
    <row r="516" spans="2:25" ht="12.75"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2"/>
      <c r="X516" s="2"/>
      <c r="Y516" s="2"/>
    </row>
    <row r="517" spans="2:25" ht="12.75"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2"/>
      <c r="X517" s="2"/>
      <c r="Y517" s="2"/>
    </row>
    <row r="518" spans="2:25" ht="12.75"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2"/>
      <c r="X518" s="2"/>
      <c r="Y518" s="2"/>
    </row>
    <row r="519" spans="2:25" ht="12.75"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2"/>
      <c r="X519" s="2"/>
      <c r="Y519" s="2"/>
    </row>
    <row r="520" spans="2:25" ht="12.75"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2"/>
      <c r="X520" s="2"/>
      <c r="Y520" s="2"/>
    </row>
    <row r="521" spans="2:25" ht="12.75"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2"/>
      <c r="X521" s="2"/>
      <c r="Y521" s="2"/>
    </row>
    <row r="522" spans="2:25" ht="12.75"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2"/>
      <c r="X522" s="2"/>
      <c r="Y522" s="2"/>
    </row>
    <row r="523" spans="2:25" ht="12.75"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2"/>
      <c r="X523" s="2"/>
      <c r="Y523" s="2"/>
    </row>
    <row r="524" spans="2:25" ht="12.75"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2"/>
      <c r="X524" s="2"/>
      <c r="Y524" s="2"/>
    </row>
    <row r="525" spans="2:25" ht="12.75"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2"/>
      <c r="X525" s="2"/>
      <c r="Y525" s="2"/>
    </row>
    <row r="526" spans="2:25" ht="12.75"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2"/>
      <c r="X526" s="2"/>
      <c r="Y526" s="2"/>
    </row>
    <row r="527" spans="2:25" ht="12.75"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2"/>
      <c r="X527" s="2"/>
      <c r="Y527" s="2"/>
    </row>
    <row r="528" spans="2:25" ht="12.75"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2"/>
      <c r="X528" s="2"/>
      <c r="Y528" s="2"/>
    </row>
    <row r="529" spans="2:25" ht="12.75"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2"/>
      <c r="X529" s="2"/>
      <c r="Y529" s="2"/>
    </row>
    <row r="530" spans="2:25" ht="12.75"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2"/>
      <c r="X530" s="2"/>
      <c r="Y530" s="2"/>
    </row>
    <row r="531" spans="2:25" ht="12.75"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2"/>
      <c r="X531" s="2"/>
      <c r="Y531" s="2"/>
    </row>
    <row r="532" spans="2:25" ht="12.75"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2"/>
      <c r="X532" s="2"/>
      <c r="Y532" s="2"/>
    </row>
    <row r="533" spans="2:25" ht="12.75"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2"/>
      <c r="X533" s="2"/>
      <c r="Y533" s="2"/>
    </row>
    <row r="534" spans="2:25" ht="12.75"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2"/>
      <c r="X534" s="2"/>
      <c r="Y534" s="2"/>
    </row>
    <row r="535" spans="2:25" ht="12.75"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2"/>
      <c r="X535" s="2"/>
      <c r="Y535" s="2"/>
    </row>
    <row r="536" spans="2:25" ht="12.75"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2"/>
      <c r="X536" s="2"/>
      <c r="Y536" s="2"/>
    </row>
    <row r="537" spans="2:25" ht="12.75"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2"/>
      <c r="X537" s="2"/>
      <c r="Y537" s="2"/>
    </row>
    <row r="538" spans="2:25" ht="12.75"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2"/>
      <c r="X538" s="2"/>
      <c r="Y538" s="2"/>
    </row>
    <row r="539" spans="2:25" ht="12.75"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2"/>
      <c r="X539" s="2"/>
      <c r="Y539" s="2"/>
    </row>
    <row r="540" spans="2:25" ht="12.75"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2"/>
      <c r="X540" s="2"/>
      <c r="Y540" s="2"/>
    </row>
    <row r="541" spans="2:25" ht="12.75"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2"/>
      <c r="X541" s="2"/>
      <c r="Y541" s="2"/>
    </row>
    <row r="542" spans="2:25" ht="12.75"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2"/>
      <c r="X542" s="2"/>
      <c r="Y542" s="2"/>
    </row>
    <row r="543" spans="2:25" ht="12.75"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2"/>
      <c r="X543" s="2"/>
      <c r="Y543" s="2"/>
    </row>
    <row r="544" spans="2:25" ht="12.75"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2"/>
      <c r="X544" s="2"/>
      <c r="Y544" s="2"/>
    </row>
    <row r="545" spans="2:25" ht="12.75"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2"/>
      <c r="X545" s="2"/>
      <c r="Y545" s="2"/>
    </row>
    <row r="546" spans="2:25" ht="12.75"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2"/>
      <c r="X546" s="2"/>
      <c r="Y546" s="2"/>
    </row>
    <row r="547" spans="2:25" ht="12.75"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2"/>
      <c r="X547" s="2"/>
      <c r="Y547" s="2"/>
    </row>
    <row r="548" spans="2:25" ht="12.75"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2"/>
      <c r="X548" s="2"/>
      <c r="Y548" s="2"/>
    </row>
    <row r="549" spans="2:25" ht="12.75"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2"/>
      <c r="X549" s="2"/>
      <c r="Y549" s="2"/>
    </row>
    <row r="550" spans="2:25" ht="12.75"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2"/>
      <c r="X550" s="2"/>
      <c r="Y550" s="2"/>
    </row>
    <row r="551" spans="2:25" ht="12.75"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2"/>
      <c r="X551" s="2"/>
      <c r="Y551" s="2"/>
    </row>
    <row r="552" spans="2:25" ht="12.75"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2"/>
      <c r="X552" s="2"/>
      <c r="Y552" s="2"/>
    </row>
    <row r="553" spans="2:25" ht="12.75"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2"/>
      <c r="X553" s="2"/>
      <c r="Y553" s="2"/>
    </row>
    <row r="554" spans="2:25" ht="12.75"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2"/>
      <c r="X554" s="2"/>
      <c r="Y554" s="2"/>
    </row>
    <row r="555" spans="2:25" ht="12.75"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2"/>
      <c r="X555" s="2"/>
      <c r="Y555" s="2"/>
    </row>
    <row r="556" spans="2:25" ht="12.75"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2"/>
      <c r="X556" s="2"/>
      <c r="Y556" s="2"/>
    </row>
    <row r="557" spans="2:25" ht="12.75"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2"/>
      <c r="X557" s="2"/>
      <c r="Y557" s="2"/>
    </row>
    <row r="558" spans="2:25" ht="12.75"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2"/>
      <c r="X558" s="2"/>
      <c r="Y558" s="2"/>
    </row>
    <row r="559" spans="2:25" ht="12.75"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2"/>
      <c r="X559" s="2"/>
      <c r="Y559" s="2"/>
    </row>
    <row r="560" spans="2:25" ht="12.75"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2"/>
      <c r="X560" s="2"/>
      <c r="Y560" s="2"/>
    </row>
    <row r="561" spans="2:25" ht="12.75"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2"/>
      <c r="X561" s="2"/>
      <c r="Y561" s="2"/>
    </row>
    <row r="562" spans="2:25" ht="12.75"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2"/>
      <c r="X562" s="2"/>
      <c r="Y562" s="2"/>
    </row>
    <row r="563" spans="2:25" ht="12.75"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2"/>
      <c r="X563" s="2"/>
      <c r="Y563" s="2"/>
    </row>
    <row r="564" spans="2:25" ht="12.75"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2"/>
      <c r="X564" s="2"/>
      <c r="Y564" s="2"/>
    </row>
    <row r="565" spans="2:25" ht="12.75"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2"/>
      <c r="X565" s="2"/>
      <c r="Y565" s="2"/>
    </row>
    <row r="566" spans="2:25" ht="12.75"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2"/>
      <c r="X566" s="2"/>
      <c r="Y566" s="2"/>
    </row>
    <row r="567" spans="2:25" ht="12.75"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2"/>
      <c r="X567" s="2"/>
      <c r="Y567" s="2"/>
    </row>
    <row r="568" spans="2:25" ht="12.75"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2"/>
      <c r="X568" s="2"/>
      <c r="Y568" s="2"/>
    </row>
    <row r="569" spans="2:25" ht="12.75"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2"/>
      <c r="X569" s="2"/>
      <c r="Y569" s="2"/>
    </row>
    <row r="570" spans="2:25" ht="12.75"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2"/>
      <c r="X570" s="2"/>
      <c r="Y570" s="2"/>
    </row>
    <row r="571" spans="2:25" ht="12.75"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2"/>
      <c r="X571" s="2"/>
      <c r="Y571" s="2"/>
    </row>
    <row r="572" spans="2:25" ht="12.75"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2"/>
      <c r="X572" s="2"/>
      <c r="Y572" s="2"/>
    </row>
    <row r="573" spans="2:25" ht="12.75"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2"/>
      <c r="X573" s="2"/>
      <c r="Y573" s="2"/>
    </row>
    <row r="574" spans="2:25" ht="12.75"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2"/>
      <c r="X574" s="2"/>
      <c r="Y574" s="2"/>
    </row>
    <row r="575" spans="2:25" ht="12.75"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2"/>
      <c r="X575" s="2"/>
      <c r="Y575" s="2"/>
    </row>
    <row r="576" spans="2:25" ht="12.75"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2"/>
      <c r="X576" s="2"/>
      <c r="Y576" s="2"/>
    </row>
    <row r="577" spans="2:25" ht="12.75"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2"/>
      <c r="X577" s="2"/>
      <c r="Y577" s="2"/>
    </row>
    <row r="578" spans="2:25" ht="12.75"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2"/>
      <c r="X578" s="2"/>
      <c r="Y578" s="2"/>
    </row>
    <row r="579" spans="2:25" ht="12.75"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2"/>
      <c r="X579" s="2"/>
      <c r="Y579" s="2"/>
    </row>
    <row r="580" spans="2:25" ht="12.75"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2"/>
      <c r="X580" s="2"/>
      <c r="Y580" s="2"/>
    </row>
    <row r="581" spans="2:25" ht="12.75"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2"/>
      <c r="X581" s="2"/>
      <c r="Y581" s="2"/>
    </row>
    <row r="582" spans="2:25" ht="12.75"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2"/>
      <c r="X582" s="2"/>
      <c r="Y582" s="2"/>
    </row>
    <row r="583" spans="2:25" ht="12.75"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2"/>
      <c r="X583" s="2"/>
      <c r="Y583" s="2"/>
    </row>
    <row r="584" spans="2:25" ht="12.75"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2"/>
      <c r="X584" s="2"/>
      <c r="Y584" s="2"/>
    </row>
    <row r="585" spans="2:25" ht="12.75"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2"/>
      <c r="X585" s="2"/>
      <c r="Y585" s="2"/>
    </row>
    <row r="586" spans="2:25" ht="12.75"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2"/>
      <c r="X586" s="2"/>
      <c r="Y586" s="2"/>
    </row>
    <row r="587" spans="2:25" ht="12.75"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2"/>
      <c r="X587" s="2"/>
      <c r="Y587" s="2"/>
    </row>
    <row r="588" spans="2:25" ht="12.75"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2"/>
      <c r="X588" s="2"/>
      <c r="Y588" s="2"/>
    </row>
    <row r="589" spans="2:25" ht="12.75"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2"/>
      <c r="X589" s="2"/>
      <c r="Y589" s="2"/>
    </row>
    <row r="590" spans="2:25" ht="12.75"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2"/>
      <c r="X590" s="2"/>
      <c r="Y590" s="2"/>
    </row>
    <row r="591" spans="2:25" ht="12.75"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2"/>
      <c r="X591" s="2"/>
      <c r="Y591" s="2"/>
    </row>
    <row r="592" spans="2:25" ht="12.75"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2"/>
      <c r="X592" s="2"/>
      <c r="Y592" s="2"/>
    </row>
    <row r="593" spans="2:25" ht="12.75"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2"/>
      <c r="X593" s="2"/>
      <c r="Y593" s="2"/>
    </row>
    <row r="594" spans="2:25" ht="12.75"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2"/>
      <c r="X594" s="2"/>
      <c r="Y594" s="2"/>
    </row>
    <row r="595" spans="2:25" ht="12.75"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2"/>
      <c r="X595" s="2"/>
      <c r="Y595" s="2"/>
    </row>
    <row r="596" spans="2:25" ht="12.75"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2"/>
      <c r="X596" s="2"/>
      <c r="Y596" s="2"/>
    </row>
    <row r="597" spans="2:25" ht="12.75"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2"/>
      <c r="X597" s="2"/>
      <c r="Y597" s="2"/>
    </row>
    <row r="598" spans="2:25" ht="12.75"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2"/>
      <c r="X598" s="2"/>
      <c r="Y598" s="2"/>
    </row>
    <row r="599" spans="2:25" ht="12.75"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2"/>
      <c r="X599" s="2"/>
      <c r="Y599" s="2"/>
    </row>
    <row r="600" spans="2:25" ht="12.75"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2"/>
      <c r="X600" s="2"/>
      <c r="Y600" s="2"/>
    </row>
    <row r="601" spans="2:25" ht="12.75"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2"/>
      <c r="X601" s="2"/>
      <c r="Y601" s="2"/>
    </row>
    <row r="602" spans="2:25" ht="12.75"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2"/>
      <c r="X602" s="2"/>
      <c r="Y602" s="2"/>
    </row>
    <row r="603" spans="2:25" ht="12.75"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2"/>
      <c r="X603" s="2"/>
      <c r="Y603" s="2"/>
    </row>
    <row r="604" spans="2:25" ht="12.75"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2"/>
      <c r="X604" s="2"/>
      <c r="Y604" s="2"/>
    </row>
    <row r="605" spans="2:25" ht="12.75"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2"/>
      <c r="X605" s="2"/>
      <c r="Y605" s="2"/>
    </row>
    <row r="606" spans="2:25" ht="12.75"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2"/>
      <c r="X606" s="2"/>
      <c r="Y606" s="2"/>
    </row>
    <row r="607" spans="2:25" ht="12.75"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2"/>
      <c r="X607" s="2"/>
      <c r="Y607" s="2"/>
    </row>
    <row r="608" spans="2:25" ht="12.75"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2"/>
      <c r="X608" s="2"/>
      <c r="Y608" s="2"/>
    </row>
    <row r="609" spans="2:25" ht="12.75"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2"/>
      <c r="X609" s="2"/>
      <c r="Y609" s="2"/>
    </row>
    <row r="610" spans="2:25" ht="12.75"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2"/>
      <c r="X610" s="2"/>
      <c r="Y610" s="2"/>
    </row>
    <row r="611" spans="2:25" ht="12.75"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2"/>
      <c r="X611" s="2"/>
      <c r="Y611" s="2"/>
    </row>
    <row r="612" spans="2:25" ht="12.75"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2"/>
      <c r="X612" s="2"/>
      <c r="Y612" s="2"/>
    </row>
    <row r="613" spans="2:25" ht="12.75"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2"/>
      <c r="X613" s="2"/>
      <c r="Y613" s="2"/>
    </row>
    <row r="614" spans="2:25" ht="12.75"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2"/>
      <c r="X614" s="2"/>
      <c r="Y614" s="2"/>
    </row>
    <row r="615" spans="2:25" ht="12.75"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2"/>
      <c r="X615" s="2"/>
      <c r="Y615" s="2"/>
    </row>
    <row r="616" spans="2:25" ht="12.75"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2"/>
      <c r="X616" s="2"/>
      <c r="Y616" s="2"/>
    </row>
    <row r="617" spans="2:25" ht="12.75"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2"/>
      <c r="X617" s="2"/>
      <c r="Y617" s="2"/>
    </row>
    <row r="618" spans="2:25" ht="12.75"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2"/>
      <c r="X618" s="2"/>
      <c r="Y618" s="2"/>
    </row>
    <row r="619" spans="2:25" ht="12.75"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2"/>
      <c r="X619" s="2"/>
      <c r="Y619" s="2"/>
    </row>
    <row r="620" spans="2:25" ht="12.75"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2"/>
      <c r="X620" s="2"/>
      <c r="Y620" s="2"/>
    </row>
    <row r="621" spans="2:25" ht="12.75"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2"/>
      <c r="X621" s="2"/>
      <c r="Y621" s="2"/>
    </row>
    <row r="622" spans="2:25" ht="12.75"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2"/>
      <c r="X622" s="2"/>
      <c r="Y622" s="2"/>
    </row>
    <row r="623" spans="2:25" ht="12.75"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2"/>
      <c r="X623" s="2"/>
      <c r="Y623" s="2"/>
    </row>
    <row r="624" spans="2:25" ht="12.75"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2"/>
      <c r="X624" s="2"/>
      <c r="Y624" s="2"/>
    </row>
    <row r="625" spans="2:25" ht="12.75"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2"/>
      <c r="X625" s="2"/>
      <c r="Y625" s="2"/>
    </row>
    <row r="626" spans="2:25" ht="12.75"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2"/>
      <c r="X626" s="2"/>
      <c r="Y626" s="2"/>
    </row>
    <row r="627" spans="2:25" ht="12.75"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2"/>
      <c r="X627" s="2"/>
      <c r="Y627" s="2"/>
    </row>
    <row r="628" spans="2:25" ht="12.75"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2"/>
      <c r="X628" s="2"/>
      <c r="Y628" s="2"/>
    </row>
    <row r="629" spans="2:25" ht="12.75"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2"/>
      <c r="X629" s="2"/>
      <c r="Y629" s="2"/>
    </row>
    <row r="630" spans="2:25" ht="12.75"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2"/>
      <c r="X630" s="2"/>
      <c r="Y630" s="2"/>
    </row>
    <row r="631" spans="2:25" ht="12.75"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2"/>
      <c r="X631" s="2"/>
      <c r="Y631" s="2"/>
    </row>
    <row r="632" spans="2:25" ht="12.75"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2"/>
      <c r="X632" s="2"/>
      <c r="Y632" s="2"/>
    </row>
    <row r="633" spans="2:25" ht="12.75"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2"/>
      <c r="X633" s="2"/>
      <c r="Y633" s="2"/>
    </row>
    <row r="634" spans="2:25" ht="12.75"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2"/>
      <c r="X634" s="2"/>
      <c r="Y634" s="2"/>
    </row>
    <row r="635" spans="2:25" ht="12.75"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2"/>
      <c r="X635" s="2"/>
      <c r="Y635" s="2"/>
    </row>
    <row r="636" spans="2:25" ht="12.75"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2"/>
      <c r="X636" s="2"/>
      <c r="Y636" s="2"/>
    </row>
    <row r="637" spans="2:25" ht="12.75"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2"/>
      <c r="X637" s="2"/>
      <c r="Y637" s="2"/>
    </row>
    <row r="638" spans="2:25" ht="12.75"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2"/>
      <c r="X638" s="2"/>
      <c r="Y638" s="2"/>
    </row>
    <row r="639" spans="2:25" ht="12.75"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2"/>
      <c r="X639" s="2"/>
      <c r="Y639" s="2"/>
    </row>
    <row r="640" spans="2:25" ht="12.75"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2"/>
      <c r="X640" s="2"/>
      <c r="Y640" s="2"/>
    </row>
    <row r="641" spans="2:25" ht="12.75"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2"/>
      <c r="X641" s="2"/>
      <c r="Y641" s="2"/>
    </row>
    <row r="642" spans="2:25" ht="12.75"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2"/>
      <c r="X642" s="2"/>
      <c r="Y642" s="2"/>
    </row>
    <row r="643" spans="2:25" ht="12.75"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2"/>
      <c r="X643" s="2"/>
      <c r="Y643" s="2"/>
    </row>
    <row r="644" spans="2:25" ht="12.75"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2"/>
      <c r="X644" s="2"/>
      <c r="Y644" s="2"/>
    </row>
    <row r="645" spans="2:25" ht="12.75"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2"/>
      <c r="X645" s="2"/>
      <c r="Y645" s="2"/>
    </row>
    <row r="646" spans="2:25" ht="12.75"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2"/>
      <c r="X646" s="2"/>
      <c r="Y646" s="2"/>
    </row>
    <row r="647" spans="2:25" ht="12.75"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2"/>
      <c r="X647" s="2"/>
      <c r="Y647" s="2"/>
    </row>
    <row r="648" spans="2:25" ht="12.75"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2"/>
      <c r="X648" s="2"/>
      <c r="Y648" s="2"/>
    </row>
    <row r="649" spans="2:25" ht="12.75"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2"/>
      <c r="X649" s="2"/>
      <c r="Y649" s="2"/>
    </row>
    <row r="650" spans="2:25" ht="12.75"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2"/>
      <c r="X650" s="2"/>
      <c r="Y650" s="2"/>
    </row>
    <row r="651" spans="2:25" ht="12.75"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2"/>
      <c r="X651" s="2"/>
      <c r="Y651" s="2"/>
    </row>
    <row r="652" spans="2:25" ht="12.75"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2"/>
      <c r="X652" s="2"/>
      <c r="Y652" s="2"/>
    </row>
    <row r="653" spans="2:25" ht="12.75"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2"/>
      <c r="X653" s="2"/>
      <c r="Y653" s="2"/>
    </row>
    <row r="654" spans="2:25" ht="12.75"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2"/>
      <c r="X654" s="2"/>
      <c r="Y654" s="2"/>
    </row>
    <row r="655" spans="2:25" ht="12.75"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2"/>
      <c r="X655" s="2"/>
      <c r="Y655" s="2"/>
    </row>
    <row r="656" spans="2:25" ht="12.75"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2"/>
      <c r="X656" s="2"/>
      <c r="Y656" s="2"/>
    </row>
    <row r="657" spans="2:25" ht="12.75"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2"/>
      <c r="X657" s="2"/>
      <c r="Y657" s="2"/>
    </row>
    <row r="658" spans="2:25" ht="12.75"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2"/>
      <c r="X658" s="2"/>
      <c r="Y658" s="2"/>
    </row>
    <row r="659" spans="2:25" ht="12.75"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2"/>
      <c r="X659" s="2"/>
      <c r="Y659" s="2"/>
    </row>
    <row r="660" spans="2:25" ht="12.75"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2"/>
      <c r="X660" s="2"/>
      <c r="Y660" s="2"/>
    </row>
    <row r="661" spans="2:25" ht="12.75"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2"/>
      <c r="X661" s="2"/>
      <c r="Y661" s="2"/>
    </row>
    <row r="662" spans="2:25" ht="12.75"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2"/>
      <c r="X662" s="2"/>
      <c r="Y662" s="2"/>
    </row>
    <row r="663" spans="2:25" ht="12.75"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2"/>
      <c r="X663" s="2"/>
      <c r="Y663" s="2"/>
    </row>
    <row r="664" spans="2:25" ht="12.75"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2"/>
      <c r="X664" s="2"/>
      <c r="Y664" s="2"/>
    </row>
    <row r="665" spans="2:25" ht="12.75"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2"/>
      <c r="X665" s="2"/>
      <c r="Y665" s="2"/>
    </row>
    <row r="666" spans="2:25" ht="12.75"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2"/>
      <c r="X666" s="2"/>
      <c r="Y666" s="2"/>
    </row>
    <row r="667" spans="2:25" ht="12.75"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2"/>
      <c r="X667" s="2"/>
      <c r="Y667" s="2"/>
    </row>
    <row r="668" spans="2:25" ht="12.75"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2"/>
      <c r="X668" s="2"/>
      <c r="Y668" s="2"/>
    </row>
    <row r="669" spans="2:25" ht="12.75"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2"/>
      <c r="X669" s="2"/>
      <c r="Y669" s="2"/>
    </row>
    <row r="670" spans="2:25" ht="12.75"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2"/>
      <c r="X670" s="2"/>
      <c r="Y670" s="2"/>
    </row>
    <row r="671" spans="2:25" ht="12.75"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2"/>
      <c r="X671" s="2"/>
      <c r="Y671" s="2"/>
    </row>
    <row r="672" spans="2:25" ht="12.75"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2"/>
      <c r="X672" s="2"/>
      <c r="Y672" s="2"/>
    </row>
    <row r="673" spans="2:25" ht="12.75"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2"/>
      <c r="X673" s="2"/>
      <c r="Y673" s="2"/>
    </row>
    <row r="674" spans="2:25" ht="12.75"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2"/>
      <c r="X674" s="2"/>
      <c r="Y674" s="2"/>
    </row>
    <row r="675" spans="2:25" ht="12.75"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2"/>
      <c r="X675" s="2"/>
      <c r="Y675" s="2"/>
    </row>
    <row r="676" spans="2:25" ht="12.75"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2"/>
      <c r="X676" s="2"/>
      <c r="Y676" s="2"/>
    </row>
    <row r="677" spans="2:25" ht="12.75"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2"/>
      <c r="X677" s="2"/>
      <c r="Y677" s="2"/>
    </row>
    <row r="678" spans="2:25" ht="12.75"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2"/>
      <c r="X678" s="2"/>
      <c r="Y678" s="2"/>
    </row>
    <row r="679" spans="2:25" ht="12.75"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2"/>
      <c r="X679" s="2"/>
      <c r="Y679" s="2"/>
    </row>
    <row r="680" spans="2:25" ht="12.75"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2"/>
      <c r="X680" s="2"/>
      <c r="Y680" s="2"/>
    </row>
    <row r="681" spans="2:25" ht="12.75"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2"/>
      <c r="X681" s="2"/>
      <c r="Y681" s="2"/>
    </row>
    <row r="682" spans="2:25" ht="12.75"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2"/>
      <c r="X682" s="2"/>
      <c r="Y682" s="2"/>
    </row>
    <row r="683" spans="2:25" ht="12.75"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2"/>
      <c r="X683" s="2"/>
      <c r="Y683" s="2"/>
    </row>
    <row r="684" spans="2:25" ht="12.75"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2"/>
      <c r="X684" s="2"/>
      <c r="Y684" s="2"/>
    </row>
    <row r="685" spans="2:25" ht="12.75">
      <c r="B685" s="4"/>
      <c r="C685" s="4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2"/>
      <c r="X685" s="2"/>
      <c r="Y685" s="2"/>
    </row>
    <row r="686" spans="2:22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</row>
    <row r="687" spans="2:22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</row>
    <row r="688" spans="2:22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</row>
    <row r="689" spans="2:22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</row>
    <row r="690" spans="2:22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</row>
    <row r="691" spans="2:22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</row>
    <row r="692" spans="2:22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</row>
    <row r="693" spans="2:22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</row>
    <row r="694" spans="2:22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</row>
    <row r="695" spans="2:22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</row>
    <row r="696" spans="2:22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</row>
    <row r="697" spans="2:22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</row>
    <row r="698" spans="2:22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</row>
    <row r="699" spans="2:22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</row>
    <row r="700" spans="2:22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</row>
    <row r="701" spans="2:22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</row>
    <row r="702" spans="2:22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</row>
    <row r="703" spans="2:22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</row>
    <row r="704" spans="2:22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</row>
    <row r="705" spans="2:22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</row>
    <row r="706" spans="2:22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</row>
    <row r="707" spans="2:22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</row>
    <row r="708" spans="2:22" ht="12.75"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</row>
    <row r="709" spans="2:22" ht="12.75"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</row>
    <row r="710" spans="2:22" ht="12.75"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</row>
    <row r="711" spans="2:22" ht="12.75"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</row>
    <row r="712" spans="2:22" ht="12.75"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</row>
    <row r="713" spans="2:22" ht="12.75"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</row>
    <row r="714" spans="2:22" ht="12.75"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</row>
    <row r="715" spans="2:22" ht="12.75"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</row>
    <row r="716" spans="2:22" ht="12.75"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</row>
    <row r="717" spans="2:22" ht="12.75"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</row>
    <row r="718" spans="2:22" ht="12.75"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</row>
    <row r="719" spans="2:22" ht="12.75"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</row>
    <row r="720" spans="2:22" ht="12.75"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</row>
    <row r="721" spans="2:22" ht="12.75"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</row>
    <row r="722" spans="2:22" ht="12.75"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</row>
    <row r="723" spans="2:22" ht="12.75"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</row>
    <row r="724" spans="2:22" ht="12.75"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</row>
    <row r="725" spans="2:22" ht="12.75"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</row>
    <row r="726" spans="2:22" ht="12.75"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</row>
    <row r="727" spans="2:22" ht="12.75"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</row>
    <row r="728" spans="2:22" ht="12.75"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</row>
    <row r="729" spans="2:22" ht="12.75"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</row>
    <row r="730" spans="2:22" ht="12.75"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</row>
    <row r="731" spans="2:22" ht="12.75"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</row>
    <row r="732" spans="2:22" ht="12.75"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</row>
    <row r="733" spans="2:22" ht="12.75"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</row>
    <row r="734" spans="2:22" ht="12.75"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</row>
    <row r="735" spans="2:22" ht="12.75"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</row>
    <row r="736" spans="2:22" ht="12.75"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</row>
    <row r="737" spans="2:22" ht="12.75"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</row>
    <row r="738" spans="2:22" ht="12.75"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</row>
    <row r="739" spans="2:22" ht="12.75"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</row>
    <row r="740" spans="2:22" ht="12.75"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</row>
    <row r="741" spans="2:22" ht="12.75"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</row>
    <row r="742" spans="2:22" ht="12.75"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</row>
    <row r="743" spans="2:22" ht="12.75"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</row>
    <row r="744" spans="2:22" ht="12.75"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</row>
    <row r="745" spans="2:22" ht="12.75"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</row>
    <row r="746" spans="2:22" ht="12.75"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</row>
    <row r="747" spans="2:22" ht="12.75"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</row>
    <row r="748" spans="2:22" ht="12.75"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</row>
    <row r="749" spans="2:22" ht="12.75"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</row>
    <row r="750" spans="2:22" ht="12.75"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</row>
    <row r="751" spans="2:22" ht="12.75"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</row>
    <row r="752" spans="2:22" ht="12.75"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</row>
    <row r="753" spans="2:22" ht="12.75"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</row>
    <row r="754" spans="2:22" ht="12.75"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</row>
    <row r="755" spans="2:22" ht="12.75"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</row>
    <row r="756" spans="2:22" ht="12.75"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</row>
    <row r="757" spans="2:22" ht="12.75"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</row>
    <row r="758" spans="2:22" ht="12.75"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</row>
    <row r="759" spans="2:22" ht="12.75"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</row>
    <row r="760" spans="2:22" ht="12.75"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</row>
    <row r="761" spans="2:22" ht="12.75"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</row>
    <row r="762" spans="2:22" ht="12.75"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</row>
    <row r="763" spans="2:22" ht="12.75"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</row>
    <row r="764" spans="2:22" ht="12.75"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</row>
    <row r="765" spans="2:22" ht="12.75"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</row>
    <row r="766" spans="2:22" ht="12.75"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</row>
    <row r="767" spans="2:22" ht="12.75"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</row>
    <row r="768" spans="2:22" ht="12.75"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</row>
    <row r="769" spans="2:22" ht="12.75"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</row>
    <row r="770" spans="2:22" ht="12.75"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</row>
    <row r="771" spans="2:22" ht="12.75"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</row>
    <row r="772" spans="2:22" ht="12.75"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</row>
    <row r="773" spans="2:22" ht="12.75"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</row>
    <row r="774" spans="2:22" ht="12.75"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</row>
    <row r="775" spans="2:22" ht="12.75"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</row>
    <row r="776" spans="2:22" ht="12.75"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</row>
    <row r="777" spans="2:22" ht="12.75"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</row>
    <row r="778" spans="2:22" ht="12.75"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</row>
    <row r="779" spans="2:22" ht="12.75"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</row>
    <row r="780" spans="2:22" ht="12.75"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</row>
    <row r="781" spans="2:22" ht="12.75"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</row>
    <row r="782" spans="2:22" ht="12.75"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</row>
    <row r="783" spans="2:22" ht="12.75"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</row>
    <row r="784" spans="2:22" ht="12.75"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</row>
    <row r="785" spans="2:22" ht="12.75"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</row>
    <row r="786" spans="2:22" ht="12.75"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</row>
    <row r="787" spans="2:22" ht="12.75"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</row>
    <row r="788" spans="2:22" ht="12.75"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</row>
    <row r="789" spans="2:22" ht="12.75"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</row>
    <row r="790" spans="2:22" ht="12.75"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</row>
    <row r="791" spans="2:22" ht="12.75"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</row>
    <row r="792" spans="2:22" ht="12.75"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</row>
    <row r="793" spans="2:22" ht="12.75"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</row>
    <row r="794" spans="2:22" ht="12.75"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</row>
    <row r="795" spans="2:22" ht="12.75"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</row>
    <row r="796" spans="2:22" ht="12.75"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</row>
    <row r="797" spans="2:22" ht="12.75"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</row>
    <row r="798" spans="2:22" ht="12.75"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</row>
    <row r="799" spans="2:22" ht="12.75"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</row>
    <row r="800" spans="2:22" ht="12.75"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</row>
    <row r="801" spans="2:22" ht="12.75"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</row>
    <row r="802" spans="2:22" ht="12.75"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</row>
    <row r="803" spans="2:22" ht="12.75"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</row>
    <row r="804" spans="2:22" ht="12.75"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</row>
    <row r="805" spans="2:22" ht="12.75"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</row>
    <row r="806" spans="2:22" ht="12.75"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</row>
    <row r="807" spans="2:22" ht="12.75"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</row>
    <row r="808" spans="2:22" ht="12.75"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</row>
    <row r="809" spans="2:22" ht="12.75"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</row>
    <row r="810" spans="2:22" ht="12.75"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</row>
    <row r="811" spans="2:22" ht="12.75"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</row>
    <row r="812" spans="2:22" ht="12.75"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</row>
    <row r="813" spans="2:22" ht="12.75"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</row>
    <row r="814" spans="2:22" ht="12.75"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</row>
    <row r="815" spans="2:22" ht="12.75"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</row>
    <row r="816" spans="2:22" ht="12.75"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</row>
    <row r="817" spans="2:22" ht="12.75"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</row>
    <row r="818" spans="2:22" ht="12.75"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</row>
    <row r="819" spans="2:22" ht="12.75"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</row>
    <row r="820" spans="2:22" ht="12.75"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</row>
    <row r="821" spans="2:22" ht="12.75"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</row>
    <row r="822" spans="2:22" ht="12.75"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</row>
    <row r="823" spans="2:22" ht="12.75"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</row>
    <row r="824" spans="2:22" ht="12.75"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</row>
    <row r="825" spans="2:22" ht="12.75"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</row>
    <row r="826" spans="2:22" ht="12.75"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</row>
    <row r="827" spans="2:22" ht="12.75"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</row>
    <row r="828" spans="2:22" ht="12.75"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</row>
    <row r="829" spans="2:22" ht="12.75"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</row>
    <row r="830" spans="2:22" ht="12.75"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</row>
    <row r="831" spans="2:22" ht="12.75"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</row>
    <row r="832" spans="2:22" ht="12.75"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</row>
    <row r="833" spans="2:22" ht="12.75"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</row>
    <row r="834" spans="2:22" ht="12.75"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</row>
    <row r="835" spans="2:22" ht="12.75"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</row>
    <row r="836" spans="2:22" ht="12.75"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</row>
    <row r="837" spans="2:22" ht="12.75"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</row>
    <row r="838" spans="2:22" ht="12.75"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</row>
    <row r="839" spans="2:22" ht="12.75"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</row>
    <row r="840" spans="2:22" ht="12.75"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</row>
    <row r="841" spans="2:22" ht="12.75"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</row>
    <row r="842" spans="2:22" ht="12.75"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</row>
    <row r="843" spans="2:22" ht="12.75"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</row>
    <row r="844" spans="2:22" ht="12.75"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</row>
    <row r="845" spans="2:22" ht="12.75"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</row>
    <row r="846" spans="2:22" ht="12.75"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</row>
    <row r="847" spans="2:22" ht="12.75"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</row>
    <row r="848" spans="2:22" ht="12.75"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</row>
    <row r="849" spans="2:22" ht="12.75"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</row>
    <row r="850" spans="2:22" ht="12.75"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</row>
    <row r="851" spans="2:22" ht="12.75"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</row>
    <row r="852" spans="2:22" ht="12.75"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</row>
    <row r="853" spans="2:22" ht="12.75"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</row>
    <row r="854" spans="2:22" ht="12.75"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</row>
    <row r="855" spans="2:22" ht="12.75"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</row>
    <row r="856" spans="2:22" ht="12.75"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</row>
    <row r="857" spans="2:22" ht="12.75"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</row>
    <row r="858" spans="2:22" ht="12.75"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</row>
    <row r="859" spans="2:22" ht="12.75"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</row>
    <row r="860" spans="2:22" ht="12.75"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</row>
    <row r="861" spans="2:22" ht="12.75"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</row>
    <row r="862" spans="2:22" ht="12.75"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</row>
    <row r="863" spans="2:22" ht="12.75"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</row>
    <row r="864" spans="2:22" ht="12.75"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</row>
    <row r="865" spans="2:22" ht="12.75"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</row>
    <row r="866" spans="2:22" ht="12.75"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</row>
    <row r="867" spans="2:22" ht="12.75"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</row>
    <row r="868" spans="2:22" ht="12.75"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</row>
    <row r="869" spans="2:22" ht="12.75"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</row>
    <row r="870" spans="2:22" ht="12.75"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</row>
    <row r="871" spans="2:22" ht="12.75"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</row>
    <row r="872" spans="2:22" ht="12.75"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</row>
    <row r="873" spans="2:22" ht="12.75"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</row>
    <row r="874" spans="2:22" ht="12.75"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</row>
    <row r="875" spans="2:22" ht="12.75"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</row>
    <row r="876" spans="2:22" ht="12.75"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</row>
    <row r="877" spans="2:22" ht="12.75"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</row>
    <row r="878" spans="2:22" ht="12.75"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</row>
    <row r="879" spans="2:22" ht="12.75"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</row>
    <row r="880" spans="2:22" ht="12.75"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</row>
    <row r="881" spans="2:22" ht="12.75"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</row>
    <row r="882" spans="2:22" ht="12.75"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</row>
    <row r="883" spans="2:22" ht="12.75"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</row>
    <row r="884" spans="2:22" ht="12.75"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</row>
    <row r="885" spans="2:22" ht="12.75"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</row>
    <row r="886" spans="2:22" ht="12.75"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</row>
    <row r="887" spans="2:22" ht="12.75"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</row>
    <row r="888" spans="2:22" ht="12.75"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</row>
    <row r="889" spans="2:22" ht="12.75"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</row>
    <row r="890" spans="2:22" ht="12.75"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</row>
    <row r="891" spans="2:22" ht="12.75"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</row>
    <row r="892" spans="2:22" ht="12.75"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</row>
    <row r="893" spans="2:22" ht="12.75"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</row>
    <row r="894" spans="2:22" ht="12.75"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</row>
    <row r="895" spans="2:22" ht="12.75"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</row>
    <row r="896" spans="2:22" ht="12.75"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</row>
    <row r="897" spans="2:22" ht="12.75"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</row>
    <row r="898" spans="2:22" ht="12.75"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</row>
    <row r="899" spans="2:22" ht="12.75"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</row>
    <row r="900" spans="2:22" ht="12.75"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</row>
    <row r="901" spans="2:22" ht="12.75"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</row>
    <row r="902" spans="2:22" ht="12.75"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</row>
    <row r="903" spans="2:22" ht="12.75"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</row>
    <row r="904" spans="2:22" ht="12.75"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</row>
    <row r="905" spans="2:22" ht="12.75"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</row>
    <row r="906" spans="2:22" ht="12.75"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</row>
    <row r="907" spans="2:22" ht="12.75"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</row>
    <row r="908" spans="2:22" ht="12.75"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</row>
    <row r="909" spans="2:22" ht="12.75"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</row>
    <row r="910" spans="2:22" ht="12.75"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</row>
    <row r="911" spans="2:22" ht="12.75"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</row>
    <row r="912" spans="2:22" ht="12.75"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</row>
    <row r="913" spans="2:22" ht="12.75"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</row>
    <row r="914" spans="2:22" ht="12.75"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</row>
    <row r="915" spans="2:22" ht="12.75"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</row>
    <row r="916" spans="2:22" ht="12.75"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</row>
    <row r="917" spans="2:22" ht="12.75"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</row>
    <row r="918" spans="2:22" ht="12.75"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</row>
    <row r="919" spans="2:22" ht="12.75"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</row>
    <row r="920" spans="2:22" ht="12.75"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</row>
    <row r="921" spans="2:22" ht="12.75"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</row>
    <row r="922" spans="2:22" ht="12.75"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</row>
    <row r="923" spans="2:22" ht="12.75"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</row>
    <row r="924" spans="2:22" ht="12.75"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</row>
    <row r="925" spans="2:22" ht="12.75"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</row>
    <row r="926" spans="2:22" ht="12.75"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</row>
    <row r="927" spans="2:22" ht="12.75"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</row>
    <row r="928" spans="2:22" ht="12.75"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</row>
    <row r="929" spans="2:22" ht="12.75"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</row>
    <row r="930" spans="2:22" ht="12.75"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</row>
    <row r="931" spans="2:22" ht="12.75"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</row>
    <row r="932" spans="2:22" ht="12.75"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</row>
    <row r="933" spans="2:22" ht="12.75"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</row>
    <row r="934" spans="2:22" ht="12.75"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</row>
    <row r="935" spans="2:22" ht="12.75"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</row>
    <row r="936" spans="2:22" ht="12.75"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</row>
    <row r="937" spans="2:22" ht="12.75"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</row>
    <row r="938" spans="2:22" ht="12.75"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</row>
    <row r="939" spans="2:22" ht="12.75"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</row>
    <row r="940" spans="2:22" ht="12.75"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</row>
    <row r="941" spans="2:22" ht="12.75"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</row>
    <row r="942" spans="2:22" ht="12.75"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</row>
    <row r="943" spans="2:22" ht="12.75"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</row>
    <row r="944" spans="2:22" ht="12.75"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</row>
    <row r="945" spans="2:22" ht="12.75"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</row>
    <row r="946" spans="2:22" ht="12.75"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</row>
    <row r="947" spans="2:22" ht="12.75"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</row>
    <row r="948" spans="2:22" ht="12.75"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</row>
    <row r="949" spans="2:22" ht="12.75"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</row>
    <row r="950" spans="2:22" ht="12.75"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</row>
    <row r="951" spans="2:22" ht="12.75"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</row>
    <row r="952" spans="2:22" ht="12.75"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</row>
    <row r="953" spans="2:22" ht="12.75"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</row>
    <row r="954" spans="2:22" ht="12.75"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</row>
    <row r="955" spans="2:22" ht="12.75"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</row>
    <row r="956" spans="2:22" ht="12.75"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</row>
    <row r="957" spans="2:22" ht="12.75"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</row>
    <row r="958" spans="2:22" ht="12.75"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</row>
    <row r="959" spans="2:22" ht="12.75"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</row>
    <row r="960" spans="2:22" ht="12.75"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</row>
    <row r="961" spans="2:22" ht="12.75"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</row>
    <row r="962" spans="2:22" ht="12.75"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</row>
    <row r="963" spans="2:22" ht="12.75"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</row>
    <row r="964" spans="2:22" ht="12.75"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</row>
    <row r="965" spans="2:22" ht="12.75"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</row>
    <row r="966" spans="2:22" ht="12.75"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</row>
    <row r="967" spans="2:22" ht="12.75"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</row>
    <row r="968" spans="2:22" ht="12.75"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</row>
    <row r="969" spans="2:22" ht="12.75"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</row>
    <row r="970" spans="2:22" ht="12.75"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</row>
    <row r="971" spans="2:22" ht="12.75"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</row>
    <row r="972" spans="2:22" ht="12.75"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</row>
    <row r="973" spans="2:22" ht="12.75"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</row>
    <row r="974" spans="2:22" ht="12.75"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</row>
    <row r="975" spans="2:22" ht="12.75"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</row>
    <row r="976" spans="2:22" ht="12.75"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</row>
    <row r="977" spans="2:22" ht="12.75"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</row>
    <row r="978" spans="2:22" ht="12.75"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</row>
    <row r="979" spans="2:22" ht="12.75"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</row>
    <row r="980" spans="2:22" ht="12.75"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</row>
    <row r="981" spans="2:22" ht="12.75"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</row>
    <row r="982" spans="2:22" ht="12.75"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</row>
    <row r="983" spans="2:22" ht="12.75"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</row>
    <row r="984" spans="2:22" ht="12.75"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</row>
    <row r="985" spans="2:22" ht="12.75"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</row>
    <row r="986" spans="2:22" ht="12.75"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</row>
    <row r="987" spans="2:22" ht="12.75"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</row>
    <row r="988" spans="2:22" ht="12.75"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</row>
    <row r="989" spans="2:22" ht="12.75"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</row>
    <row r="990" spans="2:22" ht="12.75"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</row>
    <row r="991" spans="2:22" ht="12.75"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</row>
    <row r="992" spans="2:22" ht="12.75"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</row>
    <row r="993" spans="2:22" ht="12.75"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</row>
    <row r="994" spans="2:22" ht="12.75"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</row>
    <row r="995" spans="2:22" ht="12.75"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</row>
    <row r="996" spans="2:22" ht="12.75"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</row>
    <row r="997" spans="2:22" ht="12.75"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</row>
    <row r="998" spans="2:22" ht="12.75"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</row>
    <row r="999" spans="2:22" ht="12.75"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</row>
    <row r="1000" spans="2:22" ht="12.75"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</row>
    <row r="1001" spans="2:22" ht="12.75"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</row>
    <row r="1002" spans="2:22" ht="12.75"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</row>
    <row r="1003" spans="2:22" ht="12.75"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</row>
    <row r="1004" spans="2:22" ht="12.75"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</row>
    <row r="1005" spans="2:22" ht="12.75"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</row>
    <row r="1006" spans="2:22" ht="12.75"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</row>
    <row r="1007" spans="2:22" ht="12.75"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</row>
    <row r="1008" spans="2:22" ht="12.75"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</row>
    <row r="1009" spans="2:22" ht="12.75"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</row>
    <row r="1010" spans="2:22" ht="12.75"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</row>
    <row r="1011" spans="2:22" ht="12.75"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</row>
    <row r="1012" spans="2:22" ht="12.75"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</row>
    <row r="1013" spans="2:22" ht="12.75"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</row>
    <row r="1014" spans="2:22" ht="12.75"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</row>
    <row r="1015" spans="2:22" ht="12.75"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</row>
    <row r="1016" spans="2:22" ht="12.75"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</row>
    <row r="1017" spans="2:22" ht="12.75"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</row>
    <row r="1018" spans="2:22" ht="12.75"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</row>
    <row r="1019" spans="2:22" ht="12.75"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</row>
    <row r="1020" spans="2:22" ht="12.75"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</row>
    <row r="1021" spans="2:22" ht="12.75"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</row>
    <row r="1022" spans="2:22" ht="12.75"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</row>
    <row r="1023" spans="2:22" ht="12.75"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</row>
    <row r="1024" spans="2:22" ht="12.75"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</row>
    <row r="1025" spans="2:22" ht="12.75"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</row>
    <row r="1026" spans="2:22" ht="12.75"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</row>
    <row r="1027" spans="2:22" ht="12.75"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</row>
    <row r="1028" spans="2:22" ht="12.75"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</row>
    <row r="1029" spans="2:22" ht="12.75"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</row>
    <row r="1030" spans="2:22" ht="12.75"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</row>
    <row r="1031" spans="2:22" ht="12.75"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</row>
    <row r="1032" spans="2:22" ht="12.75"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</row>
    <row r="1033" spans="2:22" ht="12.75"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</row>
    <row r="1034" spans="2:22" ht="12.75"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</row>
    <row r="1035" spans="2:22" ht="12.75"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</row>
    <row r="1036" spans="2:22" ht="12.75"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</row>
    <row r="1037" spans="2:22" ht="12.75"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</row>
    <row r="1038" spans="2:22" ht="12.75"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</row>
    <row r="1039" spans="2:22" ht="12.75"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</row>
    <row r="1040" spans="2:22" ht="12.75"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</row>
    <row r="1041" spans="2:22" ht="12.75"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</row>
    <row r="1042" spans="2:22" ht="12.75"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</row>
    <row r="1043" spans="2:22" ht="12.75"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</row>
    <row r="1044" spans="2:22" ht="12.75"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</row>
    <row r="1045" spans="2:22" ht="12.75"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</row>
    <row r="1046" spans="2:22" ht="12.75"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</row>
    <row r="1047" spans="2:22" ht="12.75"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</row>
    <row r="1048" spans="2:22" ht="12.75"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</row>
    <row r="1049" spans="2:22" ht="12.75"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</row>
    <row r="1050" spans="2:22" ht="12.75"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</row>
    <row r="1051" spans="2:22" ht="12.75"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</row>
    <row r="1052" spans="2:22" ht="12.75"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</row>
    <row r="1053" spans="2:22" ht="12.75"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</row>
    <row r="1054" spans="2:22" ht="12.75"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</row>
    <row r="1055" spans="2:22" ht="12.75"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</row>
    <row r="1056" spans="2:22" ht="12.75"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</row>
    <row r="1057" spans="2:22" ht="12.75"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</row>
    <row r="1058" spans="2:22" ht="12.75"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</row>
    <row r="1059" spans="2:22" ht="12.75"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</row>
    <row r="1060" spans="2:22" ht="12.75"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</row>
    <row r="1061" spans="2:22" ht="12.75"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</row>
    <row r="1062" spans="2:22" ht="12.75"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</row>
    <row r="1063" spans="2:22" ht="12.75"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</row>
    <row r="1064" spans="2:22" ht="12.75"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</row>
    <row r="1065" spans="2:22" ht="12.75"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</row>
    <row r="1066" spans="2:22" ht="12.75"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</row>
    <row r="1067" spans="2:22" ht="12.75"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</row>
    <row r="1068" spans="2:22" ht="12.75"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</row>
    <row r="1069" spans="2:22" ht="12.75"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</row>
    <row r="1070" spans="2:22" ht="12.75"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</row>
    <row r="1071" spans="2:22" ht="12.75"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</row>
    <row r="1072" spans="2:22" ht="12.75"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</row>
    <row r="1073" spans="2:22" ht="12.75"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</row>
    <row r="1074" spans="2:22" ht="12.75"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</row>
    <row r="1075" spans="2:22" ht="12.75"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</row>
    <row r="1076" spans="2:22" ht="12.75"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</row>
    <row r="1077" spans="2:22" ht="12.75"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</row>
    <row r="1078" spans="2:22" ht="12.75"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</row>
    <row r="1079" spans="2:22" ht="12.75"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</row>
    <row r="1080" spans="2:22" ht="12.75"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</row>
    <row r="1081" spans="2:22" ht="12.75"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</row>
    <row r="1082" spans="2:22" ht="12.75"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</row>
    <row r="1083" spans="2:22" ht="12.75"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</row>
    <row r="1084" spans="2:22" ht="12.75"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</row>
    <row r="1085" spans="2:22" ht="12.75"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</row>
    <row r="1086" spans="2:22" ht="12.75"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</row>
    <row r="1087" spans="2:22" ht="12.75"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</row>
    <row r="1088" spans="2:22" ht="12.75"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</row>
    <row r="1089" spans="2:22" ht="12.75"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</row>
    <row r="1090" spans="2:22" ht="12.75"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</row>
    <row r="1091" spans="2:22" ht="12.75"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</row>
    <row r="1092" spans="2:22" ht="12.75"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</row>
    <row r="1093" spans="2:22" ht="12.75"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</row>
    <row r="1094" spans="2:22" ht="12.75"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</row>
    <row r="1095" spans="2:22" ht="12.75"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</row>
    <row r="1096" spans="2:22" ht="12.75"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</row>
    <row r="1097" spans="2:22" ht="12.75"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</row>
    <row r="1098" spans="2:22" ht="12.75"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</row>
    <row r="1099" spans="2:22" ht="12.75"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</row>
    <row r="1100" spans="2:22" ht="12.75"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</row>
    <row r="1101" spans="2:22" ht="12.75"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</row>
    <row r="1102" spans="2:22" ht="12.75"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</row>
    <row r="1103" spans="2:22" ht="12.75"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</row>
    <row r="1104" spans="2:22" ht="12.75"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</row>
    <row r="1105" spans="2:22" ht="12.75"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</row>
    <row r="1106" spans="2:22" ht="12.75"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</row>
    <row r="1107" spans="2:22" ht="12.75"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</row>
    <row r="1108" spans="2:22" ht="12.75"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</row>
    <row r="1109" spans="2:22" ht="12.75"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</row>
    <row r="1110" spans="2:22" ht="12.75"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</row>
    <row r="1111" spans="2:22" ht="12.75"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</row>
    <row r="1112" spans="2:22" ht="12.75"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</row>
    <row r="1113" spans="2:22" ht="12.75"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</row>
    <row r="1114" spans="2:22" ht="12.75"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</row>
    <row r="1115" spans="2:22" ht="12.75"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</row>
    <row r="1116" spans="2:22" ht="12.75"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</row>
    <row r="1117" spans="2:22" ht="12.75"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</row>
    <row r="1118" spans="2:22" ht="12.75"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</row>
    <row r="1119" spans="2:22" ht="12.75"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</row>
    <row r="1120" spans="2:22" ht="12.75"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</row>
    <row r="1121" spans="2:22" ht="12.75"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</row>
    <row r="1122" spans="2:22" ht="12.75"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</row>
    <row r="1123" spans="2:22" ht="12.75"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</row>
    <row r="1124" spans="2:22" ht="12.75"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</row>
    <row r="1125" spans="2:22" ht="12.75"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</row>
    <row r="1126" spans="2:22" ht="12.75"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</row>
    <row r="1127" spans="2:22" ht="12.75"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</row>
    <row r="1128" spans="2:22" ht="12.75"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</row>
    <row r="1129" spans="2:22" ht="12.75"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</row>
    <row r="1130" spans="2:22" ht="12.75"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</row>
    <row r="1131" spans="2:22" ht="12.75"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</row>
    <row r="1132" spans="2:22" ht="12.75"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</row>
    <row r="1133" spans="2:22" ht="12.75"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</row>
    <row r="1134" spans="2:22" ht="12.75"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</row>
    <row r="1135" spans="2:22" ht="12.75"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</row>
    <row r="1136" spans="2:22" ht="12.75"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</row>
    <row r="1137" spans="2:22" ht="12.75"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</row>
    <row r="1138" spans="2:22" ht="12.75"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</row>
    <row r="1139" spans="2:22" ht="12.75"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</row>
    <row r="1140" spans="4:22" ht="12.75"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</row>
  </sheetData>
  <mergeCells count="50">
    <mergeCell ref="A32:A34"/>
    <mergeCell ref="B32:B34"/>
    <mergeCell ref="C32:C34"/>
    <mergeCell ref="D32:D34"/>
    <mergeCell ref="N32:N34"/>
    <mergeCell ref="O32:O34"/>
    <mergeCell ref="P32:P34"/>
    <mergeCell ref="E32:E34"/>
    <mergeCell ref="F32:F34"/>
    <mergeCell ref="G32:G34"/>
    <mergeCell ref="J32:J34"/>
    <mergeCell ref="L32:L34"/>
    <mergeCell ref="K32:K34"/>
    <mergeCell ref="Q32:Q34"/>
    <mergeCell ref="P5:P6"/>
    <mergeCell ref="A8:R8"/>
    <mergeCell ref="R5:R6"/>
    <mergeCell ref="A11:R11"/>
    <mergeCell ref="A16:R16"/>
    <mergeCell ref="A5:A6"/>
    <mergeCell ref="B5:B6"/>
    <mergeCell ref="R32:R34"/>
    <mergeCell ref="M32:M34"/>
    <mergeCell ref="Q5:Q6"/>
    <mergeCell ref="H5:I5"/>
    <mergeCell ref="U5:U6"/>
    <mergeCell ref="C5:C6"/>
    <mergeCell ref="D5:D6"/>
    <mergeCell ref="E5:E6"/>
    <mergeCell ref="G5:G6"/>
    <mergeCell ref="F5:F6"/>
    <mergeCell ref="C53:R53"/>
    <mergeCell ref="G50:H50"/>
    <mergeCell ref="C38:D38"/>
    <mergeCell ref="G38:H38"/>
    <mergeCell ref="G39:H39"/>
    <mergeCell ref="G42:H42"/>
    <mergeCell ref="G43:H43"/>
    <mergeCell ref="B39:D39"/>
    <mergeCell ref="B43:D44"/>
    <mergeCell ref="A30:W30"/>
    <mergeCell ref="N1:W1"/>
    <mergeCell ref="S5:T5"/>
    <mergeCell ref="L5:M5"/>
    <mergeCell ref="Q2:W2"/>
    <mergeCell ref="W5:W6"/>
    <mergeCell ref="N3:R3"/>
    <mergeCell ref="N5:O5"/>
    <mergeCell ref="V5:V6"/>
    <mergeCell ref="J5:K5"/>
  </mergeCells>
  <printOptions/>
  <pageMargins left="0.5118110236220472" right="0.15748031496062992" top="0.2362204724409449" bottom="0.5118110236220472" header="0.1968503937007874" footer="0.1968503937007874"/>
  <pageSetup horizontalDpi="600" verticalDpi="600" orientation="landscape" paperSize="9" scale="37" r:id="rId1"/>
  <rowBreaks count="1" manualBreakCount="1">
    <brk id="20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Motorman'soffice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Motorman</dc:creator>
  <cp:keywords/>
  <dc:description/>
  <cp:lastModifiedBy>Силаева ОВ</cp:lastModifiedBy>
  <cp:lastPrinted>2012-08-24T10:57:41Z</cp:lastPrinted>
  <dcterms:created xsi:type="dcterms:W3CDTF">2005-10-10T07:36:37Z</dcterms:created>
  <dcterms:modified xsi:type="dcterms:W3CDTF">2012-08-24T11:02:12Z</dcterms:modified>
  <cp:category/>
  <cp:version/>
  <cp:contentType/>
  <cp:contentStatus/>
</cp:coreProperties>
</file>